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mctuser\Desktop\"/>
    </mc:Choice>
  </mc:AlternateContent>
  <xr:revisionPtr revIDLastSave="0" documentId="13_ncr:1_{0EC32003-3191-4518-ADF4-529D5B9FD236}" xr6:coauthVersionLast="47" xr6:coauthVersionMax="47" xr10:uidLastSave="{00000000-0000-0000-0000-000000000000}"/>
  <bookViews>
    <workbookView xWindow="-108" yWindow="-108" windowWidth="23256" windowHeight="12720" activeTab="1" xr2:uid="{00000000-000D-0000-FFFF-FFFF00000000}"/>
  </bookViews>
  <sheets>
    <sheet name="説明" sheetId="7" r:id="rId1"/>
    <sheet name="複数税率" sheetId="2" r:id="rId2"/>
    <sheet name="単一税率" sheetId="6" r:id="rId3"/>
    <sheet name="免税事業者" sheetId="11" r:id="rId4"/>
    <sheet name="免税単一" sheetId="12" r:id="rId5"/>
    <sheet name="請求内訳書" sheetId="3" r:id="rId6"/>
    <sheet name="請求書書式(記載例)" sheetId="4" r:id="rId7"/>
    <sheet name="請求内訳書（記載例）" sheetId="5" r:id="rId8"/>
    <sheet name="リスト" sheetId="10" r:id="rId9"/>
  </sheets>
  <externalReferences>
    <externalReference r:id="rId10"/>
  </externalReferences>
  <definedNames>
    <definedName name="BranchList">[1]テーブル!$B$4:$C$16</definedName>
    <definedName name="DokenList">[1]テーブル!$E$4:$F$7</definedName>
    <definedName name="GaishiList">[1]テーブル!$H$4:$I$7</definedName>
    <definedName name="GyosyuList">[1]テーブル!$Q$4:$R$32</definedName>
    <definedName name="GyosyuList3">[1]テーブル!$Z$4:$AA$32</definedName>
    <definedName name="KyokaList">[1]テーブル!$N$4:$O$6</definedName>
    <definedName name="KyokaList2">[1]テーブル!$N$12:$O$14</definedName>
    <definedName name="KyokaList3">[1]テーブル!$N$20:$O$22</definedName>
    <definedName name="_xlnm.Print_Area" localSheetId="6">'請求書書式(記載例)'!$A$1:$N$28</definedName>
    <definedName name="_xlnm.Print_Area" localSheetId="2">単一税率!$A$1:$O$29</definedName>
    <definedName name="_xlnm.Print_Area" localSheetId="1">複数税率!$A$1:$O$28</definedName>
    <definedName name="_xlnm.Print_Area" localSheetId="3">免税事業者!$A$1:$O$28</definedName>
    <definedName name="_xlnm.Print_Area" localSheetId="4">免税単一!$A$1:$O$28</definedName>
    <definedName name="_xlnm.Print_Area">#REF!</definedName>
    <definedName name="SaneiList">[1]テーブル!$K$4:$L$6</definedName>
    <definedName name="TodoufukenList">[1]テーブル!$T$4:$U$51</definedName>
    <definedName name="TodoufukenList2">[1]テーブル!$T$57:$U$104</definedName>
    <definedName name="TodoufukenList3">[1]テーブル!$T$111:$U$158</definedName>
    <definedName name="TodoufukenList4">[1]テーブル!$T$165:$U$212</definedName>
    <definedName name="TodoufukenList5">[1]テーブル!$T$219:$U$266</definedName>
    <definedName name="TodoufukenList6">[1]テーブル!$T$273:$U$320</definedName>
    <definedName name="TodoufukenList7">[1]テーブル!$T$327:$U$374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2" l="1"/>
  <c r="J14" i="12"/>
  <c r="J13" i="12"/>
  <c r="J12" i="12"/>
  <c r="J11" i="12"/>
  <c r="J10" i="12"/>
  <c r="J17" i="6"/>
  <c r="J16" i="6"/>
  <c r="J15" i="6"/>
  <c r="J14" i="6"/>
  <c r="J13" i="6"/>
  <c r="J12" i="6"/>
  <c r="J11" i="6"/>
  <c r="B16" i="12"/>
  <c r="I10" i="2"/>
  <c r="I15" i="11"/>
  <c r="M25" i="11" s="1"/>
  <c r="I14" i="11"/>
  <c r="M21" i="11" s="1"/>
  <c r="I13" i="11"/>
  <c r="I12" i="11"/>
  <c r="I11" i="11"/>
  <c r="I10" i="11"/>
  <c r="M23" i="11" s="1"/>
  <c r="M24" i="11" s="1"/>
  <c r="M25" i="4"/>
  <c r="M23" i="4"/>
  <c r="M24" i="4" s="1"/>
  <c r="M21" i="4"/>
  <c r="M22" i="4" s="1"/>
  <c r="M27" i="4" s="1"/>
  <c r="M12" i="4"/>
  <c r="M13" i="4" s="1"/>
  <c r="J17" i="12" l="1"/>
  <c r="J18" i="12" s="1"/>
  <c r="M26" i="11"/>
  <c r="I17" i="11" s="1"/>
  <c r="B16" i="11"/>
  <c r="M22" i="11"/>
  <c r="M27" i="11" s="1"/>
  <c r="I18" i="11" s="1"/>
  <c r="M26" i="4"/>
  <c r="J19" i="12" l="1"/>
  <c r="M12" i="12" s="1"/>
  <c r="M13" i="12" s="1"/>
  <c r="I19" i="11"/>
  <c r="M12" i="11" s="1"/>
  <c r="M13" i="11" s="1"/>
  <c r="I15" i="2" l="1"/>
  <c r="I14" i="2"/>
  <c r="I13" i="2"/>
  <c r="I12" i="2"/>
  <c r="I11" i="2"/>
  <c r="B17" i="6" l="1"/>
  <c r="J18" i="6" l="1"/>
  <c r="J19" i="6" s="1"/>
  <c r="J20" i="6" l="1"/>
  <c r="M13" i="6" s="1"/>
  <c r="M14" i="6" s="1"/>
  <c r="F27" i="5"/>
  <c r="F26" i="5"/>
  <c r="F25" i="5"/>
  <c r="F24" i="5"/>
  <c r="F23" i="5"/>
  <c r="F22" i="5"/>
  <c r="F21" i="5"/>
  <c r="F20" i="5"/>
  <c r="F19" i="5"/>
  <c r="F18" i="5"/>
  <c r="F17" i="5"/>
  <c r="F16" i="5"/>
  <c r="F15" i="5"/>
  <c r="F14" i="5"/>
  <c r="F13" i="5"/>
  <c r="F12" i="5"/>
  <c r="F11" i="5"/>
  <c r="F10" i="5"/>
  <c r="F28" i="5" s="1"/>
  <c r="F29" i="5" s="1"/>
  <c r="I16" i="4"/>
  <c r="I15" i="4"/>
  <c r="I14" i="4"/>
  <c r="I13" i="4"/>
  <c r="I12" i="4"/>
  <c r="I11" i="4"/>
  <c r="I10" i="4"/>
  <c r="F27" i="3"/>
  <c r="F26" i="3"/>
  <c r="F25" i="3"/>
  <c r="F24" i="3"/>
  <c r="F23" i="3"/>
  <c r="F22" i="3"/>
  <c r="F21" i="3"/>
  <c r="F20" i="3"/>
  <c r="F19" i="3"/>
  <c r="F18" i="3"/>
  <c r="F17" i="3"/>
  <c r="F16" i="3"/>
  <c r="F15" i="3"/>
  <c r="F14" i="3"/>
  <c r="F13" i="3"/>
  <c r="F12" i="3"/>
  <c r="F11" i="3"/>
  <c r="F10" i="3"/>
  <c r="M25" i="2"/>
  <c r="M21" i="2" l="1"/>
  <c r="M22" i="2" s="1"/>
  <c r="M23" i="2"/>
  <c r="M24" i="2" s="1"/>
  <c r="F28" i="3"/>
  <c r="I17" i="4"/>
  <c r="I18" i="4"/>
  <c r="I19" i="4" s="1"/>
  <c r="B16" i="2" l="1"/>
  <c r="M27" i="2"/>
  <c r="I18" i="2" s="1"/>
  <c r="M26" i="2"/>
  <c r="I17" i="2" s="1"/>
  <c r="I19" i="2" l="1"/>
  <c r="M12" i="2" s="1"/>
  <c r="M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smctuser</author>
  </authors>
  <commentList>
    <comment ref="L1" authorId="0" shapeId="0" xr:uid="{AA0CED3D-3F65-460C-9AF4-CAE3C4A65541}">
      <text>
        <r>
          <rPr>
            <b/>
            <sz val="9"/>
            <color indexed="81"/>
            <rFont val="MS P ゴシック"/>
            <family val="3"/>
            <charset val="128"/>
          </rPr>
          <t>請求日付○/○形式で入力</t>
        </r>
      </text>
    </comment>
    <comment ref="N5" authorId="0" shapeId="0" xr:uid="{FEC445DB-450E-43A8-B8CB-A84DA25701C7}">
      <text>
        <r>
          <rPr>
            <b/>
            <sz val="9"/>
            <color indexed="81"/>
            <rFont val="MS P ゴシック"/>
            <family val="3"/>
            <charset val="128"/>
          </rPr>
          <t>資本金単位　万/億円選択</t>
        </r>
      </text>
    </comment>
    <comment ref="O5" authorId="0" shapeId="0" xr:uid="{0A3145A8-11C2-4DD3-8B8F-442FE02D61EE}">
      <text>
        <r>
          <rPr>
            <b/>
            <sz val="9"/>
            <color indexed="81"/>
            <rFont val="MS P ゴシック"/>
            <family val="3"/>
            <charset val="128"/>
          </rPr>
          <t xml:space="preserve">
</t>
        </r>
        <r>
          <rPr>
            <b/>
            <sz val="9"/>
            <color indexed="10"/>
            <rFont val="MS P ゴシック"/>
            <family val="3"/>
            <charset val="128"/>
          </rPr>
          <t>今回の請求に関する取引形態
に該当するものを記入(選択)
して下さい。</t>
        </r>
        <r>
          <rPr>
            <b/>
            <sz val="9"/>
            <color indexed="81"/>
            <rFont val="MS P ゴシック"/>
            <family val="3"/>
            <charset val="128"/>
          </rPr>
          <t xml:space="preserve">
</t>
        </r>
        <r>
          <rPr>
            <sz val="9"/>
            <color indexed="81"/>
            <rFont val="MS P ゴシック"/>
            <family val="3"/>
            <charset val="128"/>
          </rPr>
          <t>建設業
資機材
物品販売</t>
        </r>
        <r>
          <rPr>
            <b/>
            <sz val="9"/>
            <color indexed="81"/>
            <rFont val="MS P ゴシック"/>
            <family val="3"/>
            <charset val="128"/>
          </rPr>
          <t xml:space="preserve">
</t>
        </r>
        <r>
          <rPr>
            <sz val="9"/>
            <color indexed="81"/>
            <rFont val="MS P ゴシック"/>
            <family val="3"/>
            <charset val="128"/>
          </rPr>
          <t>製造委託
修理委託
役務提供
特定運送</t>
        </r>
      </text>
    </comment>
    <comment ref="J10" authorId="0" shapeId="0" xr:uid="{B0B1F145-06A4-4315-8A1F-911784A5CCCA}">
      <text>
        <r>
          <rPr>
            <b/>
            <sz val="9"/>
            <color indexed="81"/>
            <rFont val="MS P ゴシック"/>
            <family val="3"/>
            <charset val="128"/>
          </rPr>
          <t>税率選択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smctuser</author>
  </authors>
  <commentList>
    <comment ref="L1" authorId="0" shapeId="0" xr:uid="{5431450E-34E4-4776-96A8-F605CF0D6E47}">
      <text>
        <r>
          <rPr>
            <b/>
            <sz val="9"/>
            <color indexed="81"/>
            <rFont val="MS P ゴシック"/>
            <family val="3"/>
            <charset val="128"/>
          </rPr>
          <t>請求日付○/○形式で入力</t>
        </r>
      </text>
    </comment>
    <comment ref="N5" authorId="0" shapeId="0" xr:uid="{C8520C57-8BD2-4A5D-9F51-9F914F4172E0}">
      <text>
        <r>
          <rPr>
            <b/>
            <sz val="9"/>
            <color indexed="81"/>
            <rFont val="MS P ゴシック"/>
            <family val="3"/>
            <charset val="128"/>
          </rPr>
          <t>資本金単位　万/億円選択</t>
        </r>
      </text>
    </comment>
    <comment ref="O5" authorId="0" shapeId="0" xr:uid="{87560F5A-724D-4969-B810-DB0F6F6B7CAC}">
      <text>
        <r>
          <rPr>
            <b/>
            <sz val="9"/>
            <color indexed="10"/>
            <rFont val="MS P ゴシック"/>
            <family val="3"/>
            <charset val="128"/>
          </rPr>
          <t>今回の請求に関する取引形態
に該当するものを記入(選択)
して下さい。</t>
        </r>
        <r>
          <rPr>
            <b/>
            <sz val="9"/>
            <color indexed="81"/>
            <rFont val="MS P ゴシック"/>
            <family val="3"/>
            <charset val="128"/>
          </rPr>
          <t xml:space="preserve">
</t>
        </r>
        <r>
          <rPr>
            <sz val="9"/>
            <color indexed="81"/>
            <rFont val="MS P ゴシック"/>
            <family val="3"/>
            <charset val="128"/>
          </rPr>
          <t>建設業
資機材
物品販売</t>
        </r>
        <r>
          <rPr>
            <b/>
            <sz val="9"/>
            <color indexed="81"/>
            <rFont val="MS P ゴシック"/>
            <family val="3"/>
            <charset val="128"/>
          </rPr>
          <t xml:space="preserve">
</t>
        </r>
        <r>
          <rPr>
            <sz val="9"/>
            <color indexed="81"/>
            <rFont val="MS P ゴシック"/>
            <family val="3"/>
            <charset val="128"/>
          </rPr>
          <t>製造委託
修理委託
役務提供
特定運送</t>
        </r>
      </text>
    </comment>
    <comment ref="I19" authorId="0" shapeId="0" xr:uid="{A3E2E758-55F5-4170-84D4-B13BC89574F5}">
      <text>
        <r>
          <rPr>
            <sz val="10"/>
            <color indexed="81"/>
            <rFont val="ＭＳ Ｐゴシック"/>
            <family val="3"/>
            <charset val="128"/>
          </rPr>
          <t>税率選択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smctuser</author>
  </authors>
  <commentList>
    <comment ref="L1" authorId="0" shapeId="0" xr:uid="{107A8FE5-A7EA-4F3D-A5B5-452D8CE2872A}">
      <text>
        <r>
          <rPr>
            <b/>
            <sz val="9"/>
            <color indexed="81"/>
            <rFont val="MS P ゴシック"/>
            <family val="3"/>
            <charset val="128"/>
          </rPr>
          <t>請求日付○/○形式で入力</t>
        </r>
      </text>
    </comment>
    <comment ref="N5" authorId="0" shapeId="0" xr:uid="{2B84AD98-CE5B-47EF-99E6-C3BB413BC505}">
      <text>
        <r>
          <rPr>
            <b/>
            <sz val="9"/>
            <color indexed="81"/>
            <rFont val="MS P ゴシック"/>
            <family val="3"/>
            <charset val="128"/>
          </rPr>
          <t>資本金単位　万/億円選択</t>
        </r>
      </text>
    </comment>
    <comment ref="O5" authorId="0" shapeId="0" xr:uid="{87AD881A-5A12-4B6D-B6EA-3DCCBDB2276C}">
      <text>
        <r>
          <rPr>
            <b/>
            <sz val="9"/>
            <color indexed="10"/>
            <rFont val="MS P ゴシック"/>
            <family val="3"/>
            <charset val="128"/>
          </rPr>
          <t>今回の請求に関する取引形態
に該当するものを記入(選択)
して下さい。</t>
        </r>
        <r>
          <rPr>
            <b/>
            <sz val="9"/>
            <color indexed="81"/>
            <rFont val="MS P ゴシック"/>
            <family val="3"/>
            <charset val="128"/>
          </rPr>
          <t xml:space="preserve">
</t>
        </r>
        <r>
          <rPr>
            <sz val="9"/>
            <color indexed="81"/>
            <rFont val="MS P ゴシック"/>
            <family val="3"/>
            <charset val="128"/>
          </rPr>
          <t>建設業
資機材
物品販売</t>
        </r>
        <r>
          <rPr>
            <b/>
            <sz val="9"/>
            <color indexed="81"/>
            <rFont val="MS P ゴシック"/>
            <family val="3"/>
            <charset val="128"/>
          </rPr>
          <t xml:space="preserve">
</t>
        </r>
        <r>
          <rPr>
            <sz val="9"/>
            <color indexed="81"/>
            <rFont val="MS P ゴシック"/>
            <family val="3"/>
            <charset val="128"/>
          </rPr>
          <t>製造委託
修理委託
役務提供
特定運送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smctuser</author>
  </authors>
  <commentList>
    <comment ref="L1" authorId="0" shapeId="0" xr:uid="{FC3C3AAD-DE19-45BA-95D8-6C83BDEA708B}">
      <text>
        <r>
          <rPr>
            <b/>
            <sz val="9"/>
            <color indexed="81"/>
            <rFont val="MS P ゴシック"/>
            <family val="3"/>
            <charset val="128"/>
          </rPr>
          <t>請求日付○/○形式で入力</t>
        </r>
      </text>
    </comment>
    <comment ref="N5" authorId="0" shapeId="0" xr:uid="{3B8F36A7-EAB0-4E95-A96E-CB5F5F43C3D0}">
      <text>
        <r>
          <rPr>
            <b/>
            <sz val="9"/>
            <color indexed="81"/>
            <rFont val="MS P ゴシック"/>
            <family val="3"/>
            <charset val="128"/>
          </rPr>
          <t>資本金単位　万/億円選択</t>
        </r>
      </text>
    </comment>
    <comment ref="O5" authorId="0" shapeId="0" xr:uid="{DBD1A849-7E73-4EAB-9098-15D9FB5C02ED}">
      <text>
        <r>
          <rPr>
            <b/>
            <sz val="9"/>
            <color indexed="10"/>
            <rFont val="MS P ゴシック"/>
            <family val="3"/>
            <charset val="128"/>
          </rPr>
          <t>今回の請求に関する取引形態
に該当するものを記入(選択)
して下さい。</t>
        </r>
        <r>
          <rPr>
            <b/>
            <sz val="9"/>
            <color indexed="81"/>
            <rFont val="MS P ゴシック"/>
            <family val="3"/>
            <charset val="128"/>
          </rPr>
          <t xml:space="preserve">
</t>
        </r>
        <r>
          <rPr>
            <sz val="9"/>
            <color indexed="81"/>
            <rFont val="MS P ゴシック"/>
            <family val="3"/>
            <charset val="128"/>
          </rPr>
          <t>建設業
資機材
物品販売</t>
        </r>
        <r>
          <rPr>
            <b/>
            <sz val="9"/>
            <color indexed="81"/>
            <rFont val="MS P ゴシック"/>
            <family val="3"/>
            <charset val="128"/>
          </rPr>
          <t xml:space="preserve">
</t>
        </r>
        <r>
          <rPr>
            <sz val="9"/>
            <color indexed="81"/>
            <rFont val="MS P ゴシック"/>
            <family val="3"/>
            <charset val="128"/>
          </rPr>
          <t>製造委託
修理委託
役務提供
特定運送</t>
        </r>
      </text>
    </comment>
    <comment ref="I18" authorId="0" shapeId="0" xr:uid="{1C9C3ED0-A472-4830-ACF2-D138649BD619}">
      <text>
        <r>
          <rPr>
            <sz val="10"/>
            <color indexed="81"/>
            <rFont val="ＭＳ Ｐゴシック"/>
            <family val="3"/>
            <charset val="128"/>
          </rPr>
          <t>税率選択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smctuser</author>
    <author>藤本 拓也</author>
  </authors>
  <commentList>
    <comment ref="L1" authorId="0" shapeId="0" xr:uid="{740D1B14-A62A-4142-ABEB-ED08D75438DB}">
      <text>
        <r>
          <rPr>
            <b/>
            <sz val="9"/>
            <color indexed="81"/>
            <rFont val="MS P ゴシック"/>
            <family val="3"/>
            <charset val="128"/>
          </rPr>
          <t>請求日付○/○形式で入力</t>
        </r>
      </text>
    </comment>
    <comment ref="N5" authorId="0" shapeId="0" xr:uid="{F29997D0-285B-437E-8915-FF97B56CC175}">
      <text>
        <r>
          <rPr>
            <b/>
            <sz val="9"/>
            <color indexed="81"/>
            <rFont val="MS P ゴシック"/>
            <family val="3"/>
            <charset val="128"/>
          </rPr>
          <t>・資本金の単位を選択の上、資本金入力
・取引形態を選択</t>
        </r>
      </text>
    </comment>
    <comment ref="L7" authorId="1" shapeId="0" xr:uid="{806AECC1-711D-4237-85F0-5DF2BF2C1EB8}">
      <text>
        <r>
          <rPr>
            <b/>
            <sz val="11"/>
            <color indexed="81"/>
            <rFont val="MS P ゴシック"/>
            <family val="3"/>
            <charset val="128"/>
          </rPr>
          <t>T1234567890123
上記の形式で入力を
お願いします。
（免税事業者※登録なしの場合）
登録なしと入力下さい。</t>
        </r>
      </text>
    </comment>
    <comment ref="J10" authorId="0" shapeId="0" xr:uid="{FEA94716-6BCD-486A-AD57-C168AFDCCE94}">
      <text>
        <r>
          <rPr>
            <b/>
            <sz val="9"/>
            <color indexed="81"/>
            <rFont val="MS P ゴシック"/>
            <family val="3"/>
            <charset val="128"/>
          </rPr>
          <t>リスト選択方式</t>
        </r>
      </text>
    </comment>
    <comment ref="P22" authorId="0" shapeId="0" xr:uid="{B26FC577-CF89-4E3C-B2E7-49F26588ED3A}">
      <text>
        <r>
          <rPr>
            <b/>
            <sz val="9"/>
            <color indexed="81"/>
            <rFont val="MS P ゴシック"/>
            <family val="3"/>
            <charset val="128"/>
          </rPr>
          <t xml:space="preserve">リスト選択方式
貴社の会計上必要
があれば変更ください
基本は四捨五入となっ
ております
</t>
        </r>
      </text>
    </comment>
  </commentList>
</comments>
</file>

<file path=xl/sharedStrings.xml><?xml version="1.0" encoding="utf-8"?>
<sst xmlns="http://schemas.openxmlformats.org/spreadsheetml/2006/main" count="394" uniqueCount="150">
  <si>
    <t>請　　求　　書</t>
    <rPh sb="0" eb="1">
      <t>ショウ</t>
    </rPh>
    <rPh sb="3" eb="4">
      <t>モトム</t>
    </rPh>
    <rPh sb="6" eb="7">
      <t>ショ</t>
    </rPh>
    <phoneticPr fontId="6"/>
  </si>
  <si>
    <t>請求者住所氏名</t>
    <rPh sb="0" eb="3">
      <t>セイキュウシャ</t>
    </rPh>
    <rPh sb="3" eb="5">
      <t>ジュウショ</t>
    </rPh>
    <rPh sb="5" eb="7">
      <t>シメイ</t>
    </rPh>
    <phoneticPr fontId="6"/>
  </si>
  <si>
    <t>取引先コード</t>
    <phoneticPr fontId="6"/>
  </si>
  <si>
    <t>印</t>
    <rPh sb="0" eb="1">
      <t>イン</t>
    </rPh>
    <phoneticPr fontId="6"/>
  </si>
  <si>
    <t>適格請求書発行事業者番号</t>
    <rPh sb="0" eb="2">
      <t>テキカク</t>
    </rPh>
    <rPh sb="2" eb="5">
      <t>セイキュウショ</t>
    </rPh>
    <rPh sb="5" eb="7">
      <t>ハッコウ</t>
    </rPh>
    <rPh sb="7" eb="10">
      <t>ジギョウシャ</t>
    </rPh>
    <rPh sb="10" eb="12">
      <t>バンゴウ</t>
    </rPh>
    <phoneticPr fontId="6"/>
  </si>
  <si>
    <t>工事名・部署名</t>
    <rPh sb="0" eb="2">
      <t>コウジ</t>
    </rPh>
    <rPh sb="2" eb="3">
      <t>メイ</t>
    </rPh>
    <rPh sb="4" eb="5">
      <t>ブ</t>
    </rPh>
    <rPh sb="5" eb="7">
      <t>ショメイ</t>
    </rPh>
    <phoneticPr fontId="6"/>
  </si>
  <si>
    <t>T</t>
    <phoneticPr fontId="6"/>
  </si>
  <si>
    <t>〔請求内訳〕</t>
  </si>
  <si>
    <t>〔注文契約内訳（税込）〕</t>
  </si>
  <si>
    <t>月/日</t>
    <rPh sb="0" eb="1">
      <t>ツキ</t>
    </rPh>
    <rPh sb="2" eb="3">
      <t>ヒ</t>
    </rPh>
    <phoneticPr fontId="6"/>
  </si>
  <si>
    <t>品名（仕様・形状・寸法）</t>
    <rPh sb="0" eb="2">
      <t>ヒンメイ</t>
    </rPh>
    <rPh sb="3" eb="5">
      <t>シヨウ</t>
    </rPh>
    <rPh sb="6" eb="8">
      <t>ケイジョウ</t>
    </rPh>
    <rPh sb="9" eb="11">
      <t>スンポウ</t>
    </rPh>
    <phoneticPr fontId="6"/>
  </si>
  <si>
    <t>数　量</t>
  </si>
  <si>
    <t>単位</t>
  </si>
  <si>
    <t>単　価</t>
  </si>
  <si>
    <t>金　　額</t>
    <phoneticPr fontId="6"/>
  </si>
  <si>
    <t>税区分</t>
    <rPh sb="0" eb="1">
      <t>ゼイ</t>
    </rPh>
    <rPh sb="1" eb="3">
      <t>クブン</t>
    </rPh>
    <phoneticPr fontId="6"/>
  </si>
  <si>
    <t>注文番号</t>
    <rPh sb="0" eb="2">
      <t>チュウモン</t>
    </rPh>
    <rPh sb="2" eb="4">
      <t>バンゴウ</t>
    </rPh>
    <phoneticPr fontId="6"/>
  </si>
  <si>
    <t>注文金額</t>
    <rPh sb="0" eb="2">
      <t>チュウモン</t>
    </rPh>
    <rPh sb="2" eb="4">
      <t>キンガク</t>
    </rPh>
    <phoneticPr fontId="6"/>
  </si>
  <si>
    <t>既請求額</t>
    <rPh sb="0" eb="1">
      <t>キ</t>
    </rPh>
    <rPh sb="1" eb="3">
      <t>セイキュウ</t>
    </rPh>
    <rPh sb="3" eb="4">
      <t>ガク</t>
    </rPh>
    <phoneticPr fontId="6"/>
  </si>
  <si>
    <t>今回請求額</t>
    <rPh sb="0" eb="2">
      <t>コンカイ</t>
    </rPh>
    <rPh sb="2" eb="4">
      <t>セイキュウ</t>
    </rPh>
    <rPh sb="4" eb="5">
      <t>ガク</t>
    </rPh>
    <phoneticPr fontId="6"/>
  </si>
  <si>
    <t>請求残額</t>
    <rPh sb="0" eb="2">
      <t>セイキュウ</t>
    </rPh>
    <rPh sb="2" eb="4">
      <t>ザンガク</t>
    </rPh>
    <phoneticPr fontId="6"/>
  </si>
  <si>
    <t>〔振込先〕</t>
  </si>
  <si>
    <t>非課税</t>
    <rPh sb="0" eb="3">
      <t>ヒカゼイ</t>
    </rPh>
    <phoneticPr fontId="6"/>
  </si>
  <si>
    <t>振込銀行</t>
    <rPh sb="0" eb="1">
      <t>フ</t>
    </rPh>
    <rPh sb="1" eb="2">
      <t>コ</t>
    </rPh>
    <rPh sb="2" eb="4">
      <t>ギンコウ</t>
    </rPh>
    <phoneticPr fontId="6"/>
  </si>
  <si>
    <t xml:space="preserve">銀行 </t>
    <rPh sb="0" eb="2">
      <t>ギンコウ</t>
    </rPh>
    <phoneticPr fontId="6"/>
  </si>
  <si>
    <t>※8％は軽減税率を含む</t>
    <rPh sb="4" eb="8">
      <t>ケイゲンゼイリツ</t>
    </rPh>
    <rPh sb="9" eb="10">
      <t>フク</t>
    </rPh>
    <phoneticPr fontId="6"/>
  </si>
  <si>
    <t xml:space="preserve">支店 </t>
    <rPh sb="0" eb="2">
      <t>シテン</t>
    </rPh>
    <phoneticPr fontId="6"/>
  </si>
  <si>
    <t>記入上
の注意</t>
    <rPh sb="0" eb="2">
      <t>キニュウ</t>
    </rPh>
    <rPh sb="2" eb="3">
      <t>ジョウ</t>
    </rPh>
    <rPh sb="5" eb="6">
      <t>チュウ</t>
    </rPh>
    <rPh sb="6" eb="7">
      <t>イ</t>
    </rPh>
    <phoneticPr fontId="6"/>
  </si>
  <si>
    <r>
      <t>① 提出日、工事名・部署名、太枠線内記入のうえ</t>
    </r>
    <r>
      <rPr>
        <u/>
        <sz val="8"/>
        <rFont val="ＭＳ 明朝"/>
        <family val="1"/>
        <charset val="128"/>
      </rPr>
      <t>2部</t>
    </r>
    <r>
      <rPr>
        <sz val="8"/>
        <rFont val="ＭＳ 明朝"/>
        <family val="1"/>
        <charset val="128"/>
      </rPr>
      <t>提出のこと。
② 請求者取引先コード、適格請求書発行事業者登録番号を記入のこと。
③ 注文契約工事は注文内容（注文番号等）記入のこと。
④ 本紙に記入しきれない場合は、一式表示のうえ内訳書添付のこと。
　 内訳書は任意書式も可、但しA4サイズとすること。</t>
    </r>
    <rPh sb="2" eb="4">
      <t>テイシュツ</t>
    </rPh>
    <rPh sb="4" eb="5">
      <t>ビ</t>
    </rPh>
    <rPh sb="6" eb="8">
      <t>コウジ</t>
    </rPh>
    <rPh sb="8" eb="9">
      <t>メイ</t>
    </rPh>
    <rPh sb="10" eb="11">
      <t>ブ</t>
    </rPh>
    <rPh sb="11" eb="13">
      <t>ショメイ</t>
    </rPh>
    <rPh sb="14" eb="16">
      <t>フトワク</t>
    </rPh>
    <rPh sb="16" eb="17">
      <t>セン</t>
    </rPh>
    <rPh sb="17" eb="18">
      <t>ナイ</t>
    </rPh>
    <rPh sb="18" eb="20">
      <t>キニュウ</t>
    </rPh>
    <rPh sb="24" eb="25">
      <t>ブ</t>
    </rPh>
    <rPh sb="25" eb="27">
      <t>テイシュツ</t>
    </rPh>
    <rPh sb="95" eb="97">
      <t>ホンシ</t>
    </rPh>
    <rPh sb="98" eb="100">
      <t>キニュウ</t>
    </rPh>
    <rPh sb="105" eb="107">
      <t>バアイ</t>
    </rPh>
    <rPh sb="109" eb="111">
      <t>イッシキ</t>
    </rPh>
    <rPh sb="111" eb="113">
      <t>ヒョウジ</t>
    </rPh>
    <rPh sb="116" eb="118">
      <t>ウチワケ</t>
    </rPh>
    <rPh sb="118" eb="119">
      <t>ショ</t>
    </rPh>
    <rPh sb="119" eb="121">
      <t>テンプ</t>
    </rPh>
    <rPh sb="128" eb="130">
      <t>ウチワケ</t>
    </rPh>
    <rPh sb="130" eb="131">
      <t>ショ</t>
    </rPh>
    <rPh sb="132" eb="134">
      <t>ニンイ</t>
    </rPh>
    <rPh sb="134" eb="136">
      <t>ショシキ</t>
    </rPh>
    <rPh sb="137" eb="138">
      <t>カ</t>
    </rPh>
    <rPh sb="139" eb="140">
      <t>タダ</t>
    </rPh>
    <phoneticPr fontId="6"/>
  </si>
  <si>
    <t>本体金額</t>
    <rPh sb="0" eb="2">
      <t>ホンタイ</t>
    </rPh>
    <rPh sb="2" eb="4">
      <t>キンガク</t>
    </rPh>
    <phoneticPr fontId="6"/>
  </si>
  <si>
    <t>口座種別</t>
    <rPh sb="0" eb="2">
      <t>コウザ</t>
    </rPh>
    <rPh sb="2" eb="4">
      <t>シュベツ</t>
    </rPh>
    <phoneticPr fontId="6"/>
  </si>
  <si>
    <t>普通・当座</t>
    <rPh sb="0" eb="2">
      <t>フツウ</t>
    </rPh>
    <rPh sb="3" eb="5">
      <t>トウザ</t>
    </rPh>
    <phoneticPr fontId="6"/>
  </si>
  <si>
    <t>消費税</t>
    <rPh sb="0" eb="3">
      <t>ショウヒゼイ</t>
    </rPh>
    <phoneticPr fontId="6"/>
  </si>
  <si>
    <t>口座番号</t>
    <rPh sb="0" eb="2">
      <t>コウザ</t>
    </rPh>
    <rPh sb="2" eb="4">
      <t>バンゴウ</t>
    </rPh>
    <phoneticPr fontId="6"/>
  </si>
  <si>
    <t>合計</t>
    <rPh sb="0" eb="2">
      <t>ゴウケイ</t>
    </rPh>
    <phoneticPr fontId="6"/>
  </si>
  <si>
    <t>口座名義</t>
    <rPh sb="0" eb="2">
      <t>コウザ</t>
    </rPh>
    <rPh sb="2" eb="4">
      <t>メイギ</t>
    </rPh>
    <phoneticPr fontId="6"/>
  </si>
  <si>
    <t>〔SMCテック使用欄〕</t>
    <rPh sb="7" eb="9">
      <t>シヨウ</t>
    </rPh>
    <rPh sb="9" eb="10">
      <t>ラン</t>
    </rPh>
    <phoneticPr fontId="6"/>
  </si>
  <si>
    <t>〔税率内訳〕</t>
    <rPh sb="1" eb="3">
      <t>ゼイリツ</t>
    </rPh>
    <rPh sb="3" eb="5">
      <t>ウチワケ</t>
    </rPh>
    <phoneticPr fontId="6"/>
  </si>
  <si>
    <t>負担部門</t>
  </si>
  <si>
    <t>借方科目・
工種・細目</t>
    <rPh sb="0" eb="2">
      <t>カリカタ</t>
    </rPh>
    <rPh sb="2" eb="4">
      <t>カモク</t>
    </rPh>
    <rPh sb="6" eb="7">
      <t>コウ</t>
    </rPh>
    <rPh sb="7" eb="8">
      <t>シュ</t>
    </rPh>
    <rPh sb="9" eb="11">
      <t>サイモク</t>
    </rPh>
    <phoneticPr fontId="6"/>
  </si>
  <si>
    <t>摘要</t>
    <rPh sb="0" eb="2">
      <t>テキヨウ</t>
    </rPh>
    <phoneticPr fontId="6"/>
  </si>
  <si>
    <t>勘定相手先</t>
    <rPh sb="0" eb="2">
      <t>カンジョウ</t>
    </rPh>
    <rPh sb="2" eb="5">
      <t>アイテサキ</t>
    </rPh>
    <phoneticPr fontId="6"/>
  </si>
  <si>
    <t>金額</t>
    <rPh sb="0" eb="2">
      <t>キンガク</t>
    </rPh>
    <phoneticPr fontId="6"/>
  </si>
  <si>
    <t>8％対象</t>
    <rPh sb="2" eb="4">
      <t>タイショウ</t>
    </rPh>
    <phoneticPr fontId="6"/>
  </si>
  <si>
    <t>10％対象</t>
    <rPh sb="3" eb="5">
      <t>タイショウ</t>
    </rPh>
    <phoneticPr fontId="6"/>
  </si>
  <si>
    <t>本体計</t>
    <rPh sb="0" eb="2">
      <t>ホンタイ</t>
    </rPh>
    <rPh sb="2" eb="3">
      <t>ケイ</t>
    </rPh>
    <phoneticPr fontId="6"/>
  </si>
  <si>
    <t>消費税計</t>
    <rPh sb="0" eb="3">
      <t>ショウヒゼイ</t>
    </rPh>
    <rPh sb="3" eb="4">
      <t>ケイ</t>
    </rPh>
    <phoneticPr fontId="6"/>
  </si>
  <si>
    <t>請　求　内　訳　書</t>
    <phoneticPr fontId="6"/>
  </si>
  <si>
    <t>西暦　　　　年　　月　　日</t>
  </si>
  <si>
    <t>備　　考</t>
    <rPh sb="0" eb="1">
      <t>ビ</t>
    </rPh>
    <rPh sb="3" eb="4">
      <t>コウ</t>
    </rPh>
    <phoneticPr fontId="6"/>
  </si>
  <si>
    <t>※太枠線内記入のうえ、2部提出のこと。</t>
    <rPh sb="1" eb="3">
      <t>フトワク</t>
    </rPh>
    <rPh sb="3" eb="4">
      <t>セン</t>
    </rPh>
    <rPh sb="4" eb="5">
      <t>ナイ</t>
    </rPh>
    <rPh sb="5" eb="7">
      <t>キニュウ</t>
    </rPh>
    <rPh sb="12" eb="13">
      <t>ブ</t>
    </rPh>
    <rPh sb="13" eb="15">
      <t>テイシュツ</t>
    </rPh>
    <phoneticPr fontId="6"/>
  </si>
  <si>
    <t>小計</t>
    <rPh sb="0" eb="2">
      <t>ショウケイ</t>
    </rPh>
    <phoneticPr fontId="6"/>
  </si>
  <si>
    <t>Ｎｏ. 　／　　</t>
    <phoneticPr fontId="6"/>
  </si>
  <si>
    <t>ABC建設株式会社</t>
    <rPh sb="3" eb="5">
      <t>ケンセツ</t>
    </rPh>
    <rPh sb="5" eb="7">
      <t>カブシキ</t>
    </rPh>
    <rPh sb="7" eb="9">
      <t>カイシャ</t>
    </rPh>
    <phoneticPr fontId="6"/>
  </si>
  <si>
    <t>東京都中央区佃２丁目１番６号</t>
    <rPh sb="0" eb="3">
      <t>トウキョウト</t>
    </rPh>
    <rPh sb="3" eb="6">
      <t>チュウオウク</t>
    </rPh>
    <rPh sb="6" eb="7">
      <t>ツクダ</t>
    </rPh>
    <rPh sb="8" eb="10">
      <t>チョウメ</t>
    </rPh>
    <rPh sb="11" eb="12">
      <t>バン</t>
    </rPh>
    <rPh sb="13" eb="14">
      <t>ゴウ</t>
    </rPh>
    <phoneticPr fontId="6"/>
  </si>
  <si>
    <t>SMCテック株式会社　御中</t>
    <rPh sb="6" eb="7">
      <t>カブ</t>
    </rPh>
    <rPh sb="7" eb="8">
      <t>シキ</t>
    </rPh>
    <rPh sb="8" eb="9">
      <t>カイ</t>
    </rPh>
    <rPh sb="9" eb="10">
      <t>シャ</t>
    </rPh>
    <phoneticPr fontId="6"/>
  </si>
  <si>
    <t>代表取締役社長　◯◯　◯◯</t>
    <rPh sb="0" eb="2">
      <t>ダイヒョウ</t>
    </rPh>
    <rPh sb="2" eb="5">
      <t>トリシマリヤク</t>
    </rPh>
    <rPh sb="5" eb="7">
      <t>シャチョウ</t>
    </rPh>
    <phoneticPr fontId="6"/>
  </si>
  <si>
    <t>(仮称）○×三丁目計画新築工事</t>
    <phoneticPr fontId="6"/>
  </si>
  <si>
    <t>1234567890123</t>
    <phoneticPr fontId="6"/>
  </si>
  <si>
    <t>ヘルメット　他</t>
    <rPh sb="6" eb="7">
      <t>ホカ</t>
    </rPh>
    <phoneticPr fontId="6"/>
  </si>
  <si>
    <t>式</t>
    <rPh sb="0" eb="1">
      <t>シキ</t>
    </rPh>
    <phoneticPr fontId="6"/>
  </si>
  <si>
    <t>～</t>
    <phoneticPr fontId="6"/>
  </si>
  <si>
    <t>OS-1</t>
    <phoneticPr fontId="6"/>
  </si>
  <si>
    <t>印紙代</t>
    <rPh sb="0" eb="3">
      <t>インシダイ</t>
    </rPh>
    <phoneticPr fontId="6"/>
  </si>
  <si>
    <r>
      <t>① 提出日、工事名・部署名、太枠線内記入のうえ</t>
    </r>
    <r>
      <rPr>
        <u/>
        <sz val="8"/>
        <rFont val="ＭＳ 明朝"/>
        <family val="1"/>
        <charset val="128"/>
      </rPr>
      <t>2部</t>
    </r>
    <r>
      <rPr>
        <sz val="8"/>
        <rFont val="ＭＳ 明朝"/>
        <family val="1"/>
        <charset val="128"/>
      </rPr>
      <t>提出のこと。
② 請求者取引先CDは赤スタンプ使用のこと。
③ 注文契約工事は注文内容（注文番号等）記入のこと。
④ 本紙に記入しきれない場合は、一式表示のうえ内訳書添付のこと。
　 内訳書は任意書式も可、但しA4サイズとすること。</t>
    </r>
    <rPh sb="2" eb="4">
      <t>テイシュツ</t>
    </rPh>
    <rPh sb="4" eb="5">
      <t>ビ</t>
    </rPh>
    <rPh sb="6" eb="8">
      <t>コウジ</t>
    </rPh>
    <rPh sb="8" eb="9">
      <t>メイ</t>
    </rPh>
    <rPh sb="10" eb="11">
      <t>ブ</t>
    </rPh>
    <rPh sb="11" eb="13">
      <t>ショメイ</t>
    </rPh>
    <rPh sb="14" eb="16">
      <t>フトワク</t>
    </rPh>
    <rPh sb="16" eb="17">
      <t>セン</t>
    </rPh>
    <rPh sb="17" eb="18">
      <t>ナイ</t>
    </rPh>
    <rPh sb="18" eb="20">
      <t>キニュウ</t>
    </rPh>
    <rPh sb="24" eb="25">
      <t>ブ</t>
    </rPh>
    <rPh sb="25" eb="27">
      <t>テイシュツ</t>
    </rPh>
    <rPh sb="84" eb="86">
      <t>ホンシ</t>
    </rPh>
    <rPh sb="87" eb="89">
      <t>キニュウ</t>
    </rPh>
    <rPh sb="94" eb="96">
      <t>バアイ</t>
    </rPh>
    <rPh sb="98" eb="100">
      <t>イッシキ</t>
    </rPh>
    <rPh sb="100" eb="102">
      <t>ヒョウジ</t>
    </rPh>
    <rPh sb="105" eb="107">
      <t>ウチワケ</t>
    </rPh>
    <rPh sb="107" eb="108">
      <t>ショ</t>
    </rPh>
    <rPh sb="108" eb="110">
      <t>テンプ</t>
    </rPh>
    <rPh sb="117" eb="119">
      <t>ウチワケ</t>
    </rPh>
    <rPh sb="119" eb="120">
      <t>ショ</t>
    </rPh>
    <rPh sb="121" eb="123">
      <t>ニンイ</t>
    </rPh>
    <rPh sb="123" eb="125">
      <t>ショシキ</t>
    </rPh>
    <rPh sb="126" eb="127">
      <t>カ</t>
    </rPh>
    <rPh sb="128" eb="129">
      <t>タダ</t>
    </rPh>
    <phoneticPr fontId="6"/>
  </si>
  <si>
    <t>〔当社使用欄〕</t>
    <rPh sb="1" eb="3">
      <t>トウシャ</t>
    </rPh>
    <rPh sb="3" eb="5">
      <t>シヨウ</t>
    </rPh>
    <rPh sb="5" eb="6">
      <t>ラン</t>
    </rPh>
    <phoneticPr fontId="6"/>
  </si>
  <si>
    <t>ヘルメット</t>
    <phoneticPr fontId="6"/>
  </si>
  <si>
    <t>個</t>
    <rPh sb="0" eb="1">
      <t>コ</t>
    </rPh>
    <phoneticPr fontId="6"/>
  </si>
  <si>
    <t>安全帯</t>
    <rPh sb="0" eb="3">
      <t>アンゼンタイ</t>
    </rPh>
    <phoneticPr fontId="6"/>
  </si>
  <si>
    <t>土嚢袋</t>
    <rPh sb="0" eb="3">
      <t>ドノウブクロ</t>
    </rPh>
    <phoneticPr fontId="6"/>
  </si>
  <si>
    <t>安全靴</t>
    <rPh sb="0" eb="3">
      <t>アンゼングツ</t>
    </rPh>
    <phoneticPr fontId="6"/>
  </si>
  <si>
    <t>紙帽子</t>
    <rPh sb="0" eb="3">
      <t>カミボウシ</t>
    </rPh>
    <phoneticPr fontId="6"/>
  </si>
  <si>
    <t>作業着</t>
    <rPh sb="0" eb="3">
      <t>サギョウギ</t>
    </rPh>
    <phoneticPr fontId="6"/>
  </si>
  <si>
    <t>着</t>
    <rPh sb="0" eb="1">
      <t>チャク</t>
    </rPh>
    <phoneticPr fontId="6"/>
  </si>
  <si>
    <t>箱</t>
    <rPh sb="0" eb="1">
      <t>ハコ</t>
    </rPh>
    <phoneticPr fontId="6"/>
  </si>
  <si>
    <t>軽減税率対象</t>
    <rPh sb="0" eb="2">
      <t>ケイゲン</t>
    </rPh>
    <rPh sb="2" eb="4">
      <t>ゼイリツ</t>
    </rPh>
    <rPh sb="4" eb="6">
      <t>タイショウ</t>
    </rPh>
    <phoneticPr fontId="6"/>
  </si>
  <si>
    <t>枚</t>
    <rPh sb="0" eb="1">
      <t>マイ</t>
    </rPh>
    <phoneticPr fontId="6"/>
  </si>
  <si>
    <t>非課税対象</t>
    <rPh sb="0" eb="3">
      <t>ヒカゼイ</t>
    </rPh>
    <rPh sb="3" eb="5">
      <t>タイショウ</t>
    </rPh>
    <phoneticPr fontId="6"/>
  </si>
  <si>
    <t>Ｎｏ. 　１／１　　</t>
    <phoneticPr fontId="6"/>
  </si>
  <si>
    <t>ＳＭＣテック株式会社　御中</t>
    <rPh sb="6" eb="10">
      <t>カブシキガイシャ</t>
    </rPh>
    <phoneticPr fontId="6"/>
  </si>
  <si>
    <t>　品名（仕様・形状・寸法）</t>
    <rPh sb="1" eb="3">
      <t>ヒンメイ</t>
    </rPh>
    <rPh sb="4" eb="6">
      <t>シヨウ</t>
    </rPh>
    <rPh sb="7" eb="9">
      <t>ケイジョウ</t>
    </rPh>
    <rPh sb="10" eb="12">
      <t>スンポウ</t>
    </rPh>
    <phoneticPr fontId="6"/>
  </si>
  <si>
    <t>御中</t>
    <rPh sb="0" eb="2">
      <t>オンチュウ</t>
    </rPh>
    <phoneticPr fontId="6"/>
  </si>
  <si>
    <t>記入上の注意</t>
    <rPh sb="0" eb="2">
      <t>キニュウ</t>
    </rPh>
    <rPh sb="2" eb="3">
      <t>ジョウ</t>
    </rPh>
    <rPh sb="4" eb="5">
      <t>チュウ</t>
    </rPh>
    <rPh sb="5" eb="6">
      <t>イ</t>
    </rPh>
    <phoneticPr fontId="6"/>
  </si>
  <si>
    <t>備考</t>
    <rPh sb="0" eb="2">
      <t>ビコウ</t>
    </rPh>
    <phoneticPr fontId="6"/>
  </si>
  <si>
    <t>〔捺印欄〕</t>
  </si>
  <si>
    <t>経理</t>
    <rPh sb="0" eb="1">
      <t>キョウ</t>
    </rPh>
    <rPh sb="1" eb="2">
      <t>リ</t>
    </rPh>
    <phoneticPr fontId="6"/>
  </si>
  <si>
    <t>関係先</t>
    <rPh sb="0" eb="2">
      <t>カンケイ</t>
    </rPh>
    <rPh sb="2" eb="3">
      <t>サキ</t>
    </rPh>
    <phoneticPr fontId="6"/>
  </si>
  <si>
    <t>仕出</t>
    <phoneticPr fontId="6"/>
  </si>
  <si>
    <t>所属長　　　　　　　係</t>
    <rPh sb="0" eb="3">
      <t>ショゾクチョウ</t>
    </rPh>
    <rPh sb="10" eb="11">
      <t>カカリ</t>
    </rPh>
    <phoneticPr fontId="6"/>
  </si>
  <si>
    <t>所属長　　　　　　　　係</t>
    <rPh sb="0" eb="3">
      <t>ショゾクチョウ</t>
    </rPh>
    <phoneticPr fontId="6"/>
  </si>
  <si>
    <t>不/非課税</t>
    <rPh sb="0" eb="1">
      <t>フ</t>
    </rPh>
    <rPh sb="2" eb="3">
      <t>ヒ</t>
    </rPh>
    <rPh sb="3" eb="5">
      <t>カゼイ</t>
    </rPh>
    <phoneticPr fontId="6"/>
  </si>
  <si>
    <t>←消費税0％</t>
    <rPh sb="1" eb="4">
      <t>ショウヒゼイ</t>
    </rPh>
    <phoneticPr fontId="6"/>
  </si>
  <si>
    <t>取引先コード</t>
  </si>
  <si>
    <t>適格請求書発行事業者番号</t>
    <phoneticPr fontId="5"/>
  </si>
  <si>
    <t>ＳＭＣテック株式会社</t>
    <phoneticPr fontId="6"/>
  </si>
  <si>
    <t>摘　　要</t>
    <rPh sb="0" eb="1">
      <t>テキ</t>
    </rPh>
    <rPh sb="3" eb="4">
      <t>ヨウ</t>
    </rPh>
    <phoneticPr fontId="6"/>
  </si>
  <si>
    <t>税ﾘｽﾄ</t>
    <rPh sb="0" eb="1">
      <t>ゼイ</t>
    </rPh>
    <phoneticPr fontId="5"/>
  </si>
  <si>
    <t>非課税</t>
    <rPh sb="0" eb="3">
      <t>ヒカゼイ</t>
    </rPh>
    <phoneticPr fontId="5"/>
  </si>
  <si>
    <t>端数処理</t>
    <rPh sb="0" eb="2">
      <t>ハスウ</t>
    </rPh>
    <rPh sb="2" eb="4">
      <t>ショリ</t>
    </rPh>
    <phoneticPr fontId="5"/>
  </si>
  <si>
    <t>四捨五入</t>
    <rPh sb="0" eb="4">
      <t>シシャゴニュウ</t>
    </rPh>
    <phoneticPr fontId="5"/>
  </si>
  <si>
    <t>切り捨て</t>
    <rPh sb="0" eb="1">
      <t>キ</t>
    </rPh>
    <rPh sb="2" eb="3">
      <t>ス</t>
    </rPh>
    <phoneticPr fontId="5"/>
  </si>
  <si>
    <t>請求における税率が単一の税率の場合のみ使用可</t>
    <rPh sb="0" eb="2">
      <t>セイキュウ</t>
    </rPh>
    <rPh sb="6" eb="8">
      <t>ゼイリツ</t>
    </rPh>
    <rPh sb="9" eb="11">
      <t>タンイツ</t>
    </rPh>
    <rPh sb="12" eb="14">
      <t>ゼイリツ</t>
    </rPh>
    <rPh sb="15" eb="17">
      <t>バアイ</t>
    </rPh>
    <rPh sb="19" eb="21">
      <t>シヨウ</t>
    </rPh>
    <rPh sb="21" eb="22">
      <t>カ</t>
    </rPh>
    <phoneticPr fontId="5"/>
  </si>
  <si>
    <t>複数税率版はどちらでも可なので原則は「複数税</t>
    <rPh sb="0" eb="2">
      <t>フクスウ</t>
    </rPh>
    <rPh sb="2" eb="4">
      <t>ゼイリツ</t>
    </rPh>
    <rPh sb="4" eb="5">
      <t>バン</t>
    </rPh>
    <rPh sb="11" eb="12">
      <t>カ</t>
    </rPh>
    <rPh sb="15" eb="17">
      <t>ゲンソク</t>
    </rPh>
    <phoneticPr fontId="5"/>
  </si>
  <si>
    <t>率」版をご使用ください。</t>
    <rPh sb="2" eb="3">
      <t>バン</t>
    </rPh>
    <rPh sb="5" eb="7">
      <t>シヨウ</t>
    </rPh>
    <phoneticPr fontId="5"/>
  </si>
  <si>
    <t>登録なし</t>
    <rPh sb="0" eb="2">
      <t>トウロク</t>
    </rPh>
    <phoneticPr fontId="5"/>
  </si>
  <si>
    <t>●免税事業者（インボイス登録なし）書式</t>
    <rPh sb="1" eb="6">
      <t>メンゼイジギョウシャ</t>
    </rPh>
    <rPh sb="12" eb="14">
      <t>トウロク</t>
    </rPh>
    <rPh sb="17" eb="19">
      <t>ショシキ</t>
    </rPh>
    <phoneticPr fontId="5"/>
  </si>
  <si>
    <t>　・書式は原則こちらをご使用下さい。</t>
    <rPh sb="2" eb="4">
      <t>ショシキ</t>
    </rPh>
    <rPh sb="5" eb="7">
      <t>ゲンソク</t>
    </rPh>
    <rPh sb="12" eb="14">
      <t>シヨウ</t>
    </rPh>
    <rPh sb="14" eb="15">
      <t>クダ</t>
    </rPh>
    <phoneticPr fontId="5"/>
  </si>
  <si>
    <t>　・消費税端数処理は「四捨五入」「切捨」から選択して下さい。</t>
    <rPh sb="11" eb="15">
      <t>シシャゴニュウ</t>
    </rPh>
    <rPh sb="17" eb="19">
      <t>キシャ</t>
    </rPh>
    <rPh sb="22" eb="24">
      <t>センタク</t>
    </rPh>
    <rPh sb="26" eb="27">
      <t>クダ</t>
    </rPh>
    <phoneticPr fontId="5"/>
  </si>
  <si>
    <t>　・消費税8%の請求がある場合「※消費税8%は軽減税率を含む」の表示が出ます。</t>
    <rPh sb="2" eb="5">
      <t>ショウヒゼイ</t>
    </rPh>
    <rPh sb="8" eb="10">
      <t>セイキュウ</t>
    </rPh>
    <rPh sb="13" eb="15">
      <t>バアイ</t>
    </rPh>
    <rPh sb="17" eb="20">
      <t>ショウヒゼイ</t>
    </rPh>
    <rPh sb="23" eb="25">
      <t>ケイゲン</t>
    </rPh>
    <rPh sb="25" eb="27">
      <t>ゼイリツ</t>
    </rPh>
    <rPh sb="28" eb="29">
      <t>フク</t>
    </rPh>
    <rPh sb="32" eb="34">
      <t>ヒョウジ</t>
    </rPh>
    <rPh sb="35" eb="36">
      <t>デ</t>
    </rPh>
    <phoneticPr fontId="5"/>
  </si>
  <si>
    <t>　・免税事業者（インボイス登録なし）の方はこちらをお使いください。</t>
    <rPh sb="2" eb="4">
      <t>メンゼイ</t>
    </rPh>
    <rPh sb="4" eb="7">
      <t>ジギョウシャ</t>
    </rPh>
    <rPh sb="13" eb="15">
      <t>トウロク</t>
    </rPh>
    <rPh sb="19" eb="20">
      <t>カタ</t>
    </rPh>
    <rPh sb="26" eb="27">
      <t>ツカ</t>
    </rPh>
    <phoneticPr fontId="5"/>
  </si>
  <si>
    <t>　・登録番号欄は「登録なし」としてあります。</t>
    <rPh sb="2" eb="4">
      <t>トウロク</t>
    </rPh>
    <rPh sb="4" eb="6">
      <t>バンゴウ</t>
    </rPh>
    <rPh sb="6" eb="7">
      <t>ラン</t>
    </rPh>
    <rPh sb="9" eb="11">
      <t>トウロク</t>
    </rPh>
    <phoneticPr fontId="5"/>
  </si>
  <si>
    <t>　・「経過措置適用」の記載は消さないで下さい。</t>
    <rPh sb="3" eb="5">
      <t>ケイカ</t>
    </rPh>
    <rPh sb="5" eb="7">
      <t>ソチ</t>
    </rPh>
    <rPh sb="7" eb="9">
      <t>テキヨウ</t>
    </rPh>
    <rPh sb="11" eb="13">
      <t>キサイ</t>
    </rPh>
    <rPh sb="14" eb="15">
      <t>ケ</t>
    </rPh>
    <rPh sb="19" eb="20">
      <t>クダ</t>
    </rPh>
    <phoneticPr fontId="5"/>
  </si>
  <si>
    <t>SMCテック株式会社　請求書書式</t>
    <rPh sb="6" eb="10">
      <t>カブシキガイシャ</t>
    </rPh>
    <rPh sb="11" eb="14">
      <t>セイキュウショ</t>
    </rPh>
    <rPh sb="14" eb="16">
      <t>ショシキ</t>
    </rPh>
    <phoneticPr fontId="5"/>
  </si>
  <si>
    <r>
      <t>〇「単一税率」インボイス対応書式（</t>
    </r>
    <r>
      <rPr>
        <b/>
        <sz val="11"/>
        <color rgb="FFFF0000"/>
        <rFont val="Yu Gothic"/>
        <family val="3"/>
        <charset val="128"/>
        <scheme val="minor"/>
      </rPr>
      <t>税率が一種類の場合のみ使用可</t>
    </r>
    <r>
      <rPr>
        <b/>
        <sz val="11"/>
        <color theme="1"/>
        <rFont val="Yu Gothic"/>
        <family val="3"/>
        <charset val="128"/>
        <scheme val="minor"/>
      </rPr>
      <t>）</t>
    </r>
    <rPh sb="2" eb="4">
      <t>タンイツ</t>
    </rPh>
    <rPh sb="4" eb="6">
      <t>ゼイリツ</t>
    </rPh>
    <rPh sb="12" eb="14">
      <t>タイオウ</t>
    </rPh>
    <rPh sb="14" eb="16">
      <t>ショシキ</t>
    </rPh>
    <rPh sb="17" eb="19">
      <t>ゼイリツ</t>
    </rPh>
    <rPh sb="20" eb="21">
      <t>イチ</t>
    </rPh>
    <rPh sb="21" eb="23">
      <t>シュルイ</t>
    </rPh>
    <rPh sb="24" eb="26">
      <t>バアイ</t>
    </rPh>
    <rPh sb="28" eb="30">
      <t>シヨウ</t>
    </rPh>
    <rPh sb="30" eb="31">
      <t>カ</t>
    </rPh>
    <phoneticPr fontId="5"/>
  </si>
  <si>
    <r>
      <t>　・以前掲示されていた書式です。</t>
    </r>
    <r>
      <rPr>
        <u val="double"/>
        <sz val="11"/>
        <color theme="1"/>
        <rFont val="Yu Gothic"/>
        <family val="3"/>
        <charset val="128"/>
        <scheme val="minor"/>
      </rPr>
      <t>原則は複数税率対応版</t>
    </r>
    <r>
      <rPr>
        <sz val="11"/>
        <color theme="1"/>
        <rFont val="Yu Gothic"/>
        <family val="2"/>
        <scheme val="minor"/>
      </rPr>
      <t>をお使いください。</t>
    </r>
    <rPh sb="2" eb="4">
      <t>イゼン</t>
    </rPh>
    <rPh sb="4" eb="6">
      <t>ケイジ</t>
    </rPh>
    <rPh sb="11" eb="13">
      <t>ショシキ</t>
    </rPh>
    <rPh sb="16" eb="18">
      <t>ゲンソク</t>
    </rPh>
    <rPh sb="19" eb="21">
      <t>フクスウ</t>
    </rPh>
    <rPh sb="21" eb="23">
      <t>ゼイリツ</t>
    </rPh>
    <rPh sb="23" eb="25">
      <t>タイオウ</t>
    </rPh>
    <rPh sb="25" eb="26">
      <t>バン</t>
    </rPh>
    <rPh sb="28" eb="29">
      <t>ツカ</t>
    </rPh>
    <phoneticPr fontId="5"/>
  </si>
  <si>
    <t>〇「複数税率」インボイス対応書式</t>
    <rPh sb="2" eb="4">
      <t>フクスウ</t>
    </rPh>
    <rPh sb="4" eb="6">
      <t>ゼイリツ</t>
    </rPh>
    <rPh sb="12" eb="14">
      <t>タイオウ</t>
    </rPh>
    <rPh sb="14" eb="16">
      <t>ショシキ</t>
    </rPh>
    <phoneticPr fontId="5"/>
  </si>
  <si>
    <r>
      <t>① 提出日、工事名・部署名、太枠線内記入のうえ</t>
    </r>
    <r>
      <rPr>
        <u/>
        <sz val="8"/>
        <rFont val="ＭＳ 明朝"/>
        <family val="1"/>
        <charset val="128"/>
      </rPr>
      <t>2部</t>
    </r>
    <r>
      <rPr>
        <sz val="8"/>
        <rFont val="ＭＳ 明朝"/>
        <family val="1"/>
        <charset val="128"/>
      </rPr>
      <t>提出のこと。
② 請求者取引先コードを記入のこと。
③ 注文契約工事は注文内容（注文番号等）記入のこと。
④ 本紙に記入しきれない場合は、一式表示のうえ内訳書添付のこと。
　 内訳書は任意書式も可、但しA4サイズとすること。</t>
    </r>
    <rPh sb="2" eb="4">
      <t>テイシュツ</t>
    </rPh>
    <rPh sb="4" eb="5">
      <t>ビ</t>
    </rPh>
    <rPh sb="6" eb="8">
      <t>コウジ</t>
    </rPh>
    <rPh sb="8" eb="9">
      <t>メイ</t>
    </rPh>
    <rPh sb="10" eb="11">
      <t>ブ</t>
    </rPh>
    <rPh sb="11" eb="13">
      <t>ショメイ</t>
    </rPh>
    <rPh sb="14" eb="16">
      <t>フトワク</t>
    </rPh>
    <rPh sb="16" eb="17">
      <t>セン</t>
    </rPh>
    <rPh sb="17" eb="18">
      <t>ナイ</t>
    </rPh>
    <rPh sb="18" eb="20">
      <t>キニュウ</t>
    </rPh>
    <rPh sb="24" eb="25">
      <t>ブ</t>
    </rPh>
    <rPh sb="25" eb="27">
      <t>テイシュツ</t>
    </rPh>
    <rPh sb="80" eb="82">
      <t>ホンシ</t>
    </rPh>
    <rPh sb="83" eb="85">
      <t>キニュウ</t>
    </rPh>
    <rPh sb="90" eb="92">
      <t>バアイ</t>
    </rPh>
    <rPh sb="94" eb="96">
      <t>イッシキ</t>
    </rPh>
    <rPh sb="96" eb="98">
      <t>ヒョウジ</t>
    </rPh>
    <rPh sb="101" eb="103">
      <t>ウチワケ</t>
    </rPh>
    <rPh sb="103" eb="104">
      <t>ショ</t>
    </rPh>
    <rPh sb="104" eb="106">
      <t>テンプ</t>
    </rPh>
    <rPh sb="113" eb="115">
      <t>ウチワケ</t>
    </rPh>
    <rPh sb="115" eb="116">
      <t>ショ</t>
    </rPh>
    <rPh sb="117" eb="119">
      <t>ニンイ</t>
    </rPh>
    <rPh sb="119" eb="121">
      <t>ショシキ</t>
    </rPh>
    <rPh sb="122" eb="123">
      <t>カ</t>
    </rPh>
    <rPh sb="124" eb="125">
      <t>タダ</t>
    </rPh>
    <phoneticPr fontId="6"/>
  </si>
  <si>
    <t>※経過措置適用</t>
    <rPh sb="1" eb="7">
      <t>ケイカソチテキヨウ</t>
    </rPh>
    <phoneticPr fontId="5"/>
  </si>
  <si>
    <t>〔注意事項〕</t>
    <rPh sb="1" eb="3">
      <t>チュウイ</t>
    </rPh>
    <rPh sb="3" eb="5">
      <t>ジコウ</t>
    </rPh>
    <phoneticPr fontId="5"/>
  </si>
  <si>
    <t>　・消費税の端数計算はインボイス1枚に付き1回限りとなります。複数の請求を</t>
    <rPh sb="2" eb="5">
      <t>ショウヒゼイ</t>
    </rPh>
    <rPh sb="6" eb="8">
      <t>ハスウ</t>
    </rPh>
    <rPh sb="8" eb="10">
      <t>ケイサン</t>
    </rPh>
    <rPh sb="17" eb="18">
      <t>マイ</t>
    </rPh>
    <rPh sb="19" eb="20">
      <t>ツ</t>
    </rPh>
    <rPh sb="22" eb="23">
      <t>カイ</t>
    </rPh>
    <rPh sb="23" eb="24">
      <t>カギ</t>
    </rPh>
    <rPh sb="31" eb="33">
      <t>フクスウ</t>
    </rPh>
    <rPh sb="34" eb="36">
      <t>セイキュウ</t>
    </rPh>
    <phoneticPr fontId="5"/>
  </si>
  <si>
    <t>　　とりまとめてご提出される場合や明細毎に消費税計算している場合、当社書</t>
    <rPh sb="9" eb="11">
      <t>テイシュツ</t>
    </rPh>
    <rPh sb="14" eb="16">
      <t>バアイ</t>
    </rPh>
    <rPh sb="17" eb="19">
      <t>メイサイ</t>
    </rPh>
    <rPh sb="19" eb="20">
      <t>ゴト</t>
    </rPh>
    <rPh sb="21" eb="24">
      <t>ショウヒゼイ</t>
    </rPh>
    <rPh sb="24" eb="26">
      <t>ケイサン</t>
    </rPh>
    <rPh sb="30" eb="32">
      <t>バアイ</t>
    </rPh>
    <rPh sb="33" eb="35">
      <t>トウシャ</t>
    </rPh>
    <rPh sb="35" eb="36">
      <t>ショ</t>
    </rPh>
    <phoneticPr fontId="5"/>
  </si>
  <si>
    <t>　　式においては税抜金額合計を記載頂き、税率毎に1回端数処理が行われること</t>
    <rPh sb="17" eb="18">
      <t>イタダ</t>
    </rPh>
    <rPh sb="20" eb="22">
      <t>ゼイリツ</t>
    </rPh>
    <rPh sb="22" eb="23">
      <t>ゴト</t>
    </rPh>
    <rPh sb="25" eb="26">
      <t>カイ</t>
    </rPh>
    <rPh sb="26" eb="28">
      <t>ハスウ</t>
    </rPh>
    <rPh sb="28" eb="30">
      <t>ショリ</t>
    </rPh>
    <rPh sb="31" eb="32">
      <t>オコナ</t>
    </rPh>
    <phoneticPr fontId="5"/>
  </si>
  <si>
    <t>　　になります。</t>
    <phoneticPr fontId="5"/>
  </si>
  <si>
    <t>　・免税事業者（インボイス登録なし）の方は2023年9月30日迄の取引と10月1日</t>
    <rPh sb="2" eb="4">
      <t>メンゼイ</t>
    </rPh>
    <rPh sb="4" eb="7">
      <t>ジギョウシャ</t>
    </rPh>
    <rPh sb="13" eb="15">
      <t>トウロク</t>
    </rPh>
    <rPh sb="19" eb="20">
      <t>カタ</t>
    </rPh>
    <rPh sb="25" eb="26">
      <t>ネン</t>
    </rPh>
    <rPh sb="27" eb="28">
      <t>ガツ</t>
    </rPh>
    <rPh sb="30" eb="31">
      <t>ニチ</t>
    </rPh>
    <rPh sb="31" eb="32">
      <t>マデ</t>
    </rPh>
    <rPh sb="33" eb="35">
      <t>トリヒキ</t>
    </rPh>
    <rPh sb="38" eb="39">
      <t>ガツ</t>
    </rPh>
    <rPh sb="40" eb="41">
      <t>ニチ</t>
    </rPh>
    <phoneticPr fontId="5"/>
  </si>
  <si>
    <r>
      <t>　　以降の取引は混在させず、</t>
    </r>
    <r>
      <rPr>
        <b/>
        <u/>
        <sz val="11"/>
        <color theme="1"/>
        <rFont val="Yu Gothic"/>
        <family val="3"/>
        <charset val="128"/>
        <scheme val="minor"/>
      </rPr>
      <t>別々に分けてご請求ください</t>
    </r>
    <r>
      <rPr>
        <sz val="11"/>
        <color theme="1"/>
        <rFont val="Yu Gothic"/>
        <family val="2"/>
        <scheme val="minor"/>
      </rPr>
      <t>。</t>
    </r>
    <rPh sb="2" eb="4">
      <t>イコウ</t>
    </rPh>
    <rPh sb="5" eb="7">
      <t>トリヒキ</t>
    </rPh>
    <rPh sb="8" eb="10">
      <t>コンザイ</t>
    </rPh>
    <rPh sb="14" eb="16">
      <t>ベツベツ</t>
    </rPh>
    <rPh sb="17" eb="18">
      <t>ワ</t>
    </rPh>
    <rPh sb="21" eb="23">
      <t>セイキュウ</t>
    </rPh>
    <phoneticPr fontId="5"/>
  </si>
  <si>
    <r>
      <t>●[免税単一」（インボイス登録なし）書式</t>
    </r>
    <r>
      <rPr>
        <b/>
        <sz val="11"/>
        <color rgb="FFFF0000"/>
        <rFont val="Yu Gothic"/>
        <family val="3"/>
        <charset val="128"/>
        <scheme val="minor"/>
      </rPr>
      <t>（税率が一種類の場合のみ使用可）</t>
    </r>
    <rPh sb="2" eb="4">
      <t>メンゼイ</t>
    </rPh>
    <rPh sb="4" eb="6">
      <t>タンイツ</t>
    </rPh>
    <rPh sb="13" eb="15">
      <t>トウロク</t>
    </rPh>
    <rPh sb="18" eb="20">
      <t>ショシキ</t>
    </rPh>
    <phoneticPr fontId="5"/>
  </si>
  <si>
    <t>　・免税事業者（インボイス登録なし）で単一税率の場合</t>
    <rPh sb="2" eb="4">
      <t>メンゼイ</t>
    </rPh>
    <rPh sb="4" eb="7">
      <t>ジギョウシャ</t>
    </rPh>
    <rPh sb="13" eb="15">
      <t>トウロク</t>
    </rPh>
    <rPh sb="19" eb="21">
      <t>タンイツ</t>
    </rPh>
    <rPh sb="21" eb="23">
      <t>ゼイリツ</t>
    </rPh>
    <rPh sb="24" eb="26">
      <t>バアイ</t>
    </rPh>
    <phoneticPr fontId="5"/>
  </si>
  <si>
    <t>　・手書で作成する場合に、書式を渡す等の使用を想定しています。</t>
    <rPh sb="2" eb="4">
      <t>テガ</t>
    </rPh>
    <rPh sb="5" eb="7">
      <t>サクセイ</t>
    </rPh>
    <rPh sb="9" eb="11">
      <t>バアイ</t>
    </rPh>
    <rPh sb="13" eb="15">
      <t>ショシキ</t>
    </rPh>
    <rPh sb="16" eb="17">
      <t>ワタ</t>
    </rPh>
    <rPh sb="18" eb="19">
      <t>トウ</t>
    </rPh>
    <rPh sb="20" eb="22">
      <t>シヨウ</t>
    </rPh>
    <rPh sb="23" eb="25">
      <t>ソウテイ</t>
    </rPh>
    <phoneticPr fontId="5"/>
  </si>
  <si>
    <t>資本金/取引形態</t>
    <rPh sb="0" eb="3">
      <t>シホンキン</t>
    </rPh>
    <rPh sb="4" eb="8">
      <t>トリヒキケイタイ</t>
    </rPh>
    <phoneticPr fontId="5"/>
  </si>
  <si>
    <t>0932-000</t>
    <phoneticPr fontId="5"/>
  </si>
  <si>
    <t>取引形態</t>
    <rPh sb="0" eb="4">
      <t>トリヒキケイタイ</t>
    </rPh>
    <phoneticPr fontId="5"/>
  </si>
  <si>
    <t>資機材</t>
    <rPh sb="0" eb="3">
      <t>シキザイ</t>
    </rPh>
    <phoneticPr fontId="5"/>
  </si>
  <si>
    <t>役務提供</t>
    <rPh sb="0" eb="4">
      <t>エキムテイキョウ</t>
    </rPh>
    <phoneticPr fontId="5"/>
  </si>
  <si>
    <t>特定運送</t>
    <rPh sb="0" eb="2">
      <t>トクテイ</t>
    </rPh>
    <rPh sb="2" eb="4">
      <t>ウンソウ</t>
    </rPh>
    <phoneticPr fontId="5"/>
  </si>
  <si>
    <t>建設業</t>
    <rPh sb="0" eb="2">
      <t>ケンセツ</t>
    </rPh>
    <rPh sb="2" eb="3">
      <t>ギョウ</t>
    </rPh>
    <phoneticPr fontId="5"/>
  </si>
  <si>
    <t>製造委託</t>
    <rPh sb="0" eb="2">
      <t>セイゾウ</t>
    </rPh>
    <rPh sb="2" eb="4">
      <t>イタク</t>
    </rPh>
    <phoneticPr fontId="5"/>
  </si>
  <si>
    <t>修理委託</t>
    <rPh sb="0" eb="4">
      <t>シュウリイタク</t>
    </rPh>
    <phoneticPr fontId="5"/>
  </si>
  <si>
    <t>取引先ｺｰﾄﾞ</t>
    <phoneticPr fontId="6"/>
  </si>
  <si>
    <t>万円</t>
    <rPh sb="0" eb="2">
      <t>マンエン</t>
    </rPh>
    <phoneticPr fontId="5"/>
  </si>
  <si>
    <t>単位</t>
    <rPh sb="0" eb="2">
      <t>タンイ</t>
    </rPh>
    <phoneticPr fontId="5"/>
  </si>
  <si>
    <t>億円</t>
    <rPh sb="0" eb="2">
      <t>オクエン</t>
    </rPh>
    <phoneticPr fontId="5"/>
  </si>
  <si>
    <t>登録なし</t>
    <phoneticPr fontId="5"/>
  </si>
  <si>
    <t xml:space="preserve">    ・2026/1/1取適法対応のため、資本金及び取引形態の欄を追加しました。</t>
    <rPh sb="13" eb="18">
      <t>トリテキホウタイオウ</t>
    </rPh>
    <rPh sb="22" eb="25">
      <t>シホンキン</t>
    </rPh>
    <rPh sb="25" eb="26">
      <t>オヨ</t>
    </rPh>
    <rPh sb="27" eb="31">
      <t>トリヒキケイタイ</t>
    </rPh>
    <rPh sb="32" eb="33">
      <t>ラン</t>
    </rPh>
    <rPh sb="34" eb="36">
      <t>ツイカ</t>
    </rPh>
    <phoneticPr fontId="5"/>
  </si>
  <si>
    <t>　　資本金単位及び取引形態は選択式、資本金額は選択した単位に合わせて数値</t>
    <rPh sb="2" eb="5">
      <t>シホンキン</t>
    </rPh>
    <rPh sb="5" eb="7">
      <t>タンイ</t>
    </rPh>
    <rPh sb="7" eb="8">
      <t>オヨ</t>
    </rPh>
    <rPh sb="9" eb="11">
      <t>トリヒキ</t>
    </rPh>
    <rPh sb="11" eb="13">
      <t>ケイタイ</t>
    </rPh>
    <rPh sb="14" eb="17">
      <t>センタクシキ</t>
    </rPh>
    <rPh sb="18" eb="22">
      <t>シホンキンガク</t>
    </rPh>
    <rPh sb="23" eb="25">
      <t>センタク</t>
    </rPh>
    <rPh sb="27" eb="29">
      <t>タンイ</t>
    </rPh>
    <rPh sb="30" eb="31">
      <t>ア</t>
    </rPh>
    <rPh sb="34" eb="36">
      <t>スウチ</t>
    </rPh>
    <phoneticPr fontId="5"/>
  </si>
  <si>
    <t>　　入力して下さい。</t>
    <rPh sb="2" eb="4">
      <t>ニュウリョク</t>
    </rPh>
    <rPh sb="6" eb="7">
      <t>クダ</t>
    </rPh>
    <phoneticPr fontId="5"/>
  </si>
  <si>
    <t>物品販売</t>
    <rPh sb="0" eb="4">
      <t>ブッピンハンバイ</t>
    </rPh>
    <phoneticPr fontId="5"/>
  </si>
  <si>
    <t>消費税計算</t>
    <rPh sb="0" eb="3">
      <t>ショウヒゼイ</t>
    </rPh>
    <rPh sb="3" eb="5">
      <t>ケイサン</t>
    </rPh>
    <phoneticPr fontId="5"/>
  </si>
  <si>
    <t xml:space="preserve"> 　・各ｼｰﾄには保護がかかっております。パスワードはありませんので、必要に応じて</t>
    <rPh sb="3" eb="4">
      <t>カク</t>
    </rPh>
    <rPh sb="9" eb="11">
      <t>ホゴ</t>
    </rPh>
    <rPh sb="35" eb="37">
      <t>ヒツヨウ</t>
    </rPh>
    <rPh sb="38" eb="39">
      <t>オウ</t>
    </rPh>
    <phoneticPr fontId="5"/>
  </si>
  <si>
    <t>　　解除して下さい。但し、書式等を崩したり、計算式を誤って変更したりしないよう</t>
    <rPh sb="2" eb="4">
      <t>カイジョ</t>
    </rPh>
    <rPh sb="6" eb="7">
      <t>クダ</t>
    </rPh>
    <rPh sb="10" eb="11">
      <t>タダ</t>
    </rPh>
    <rPh sb="13" eb="16">
      <t>ショシキトウ</t>
    </rPh>
    <rPh sb="17" eb="18">
      <t>クズ</t>
    </rPh>
    <rPh sb="22" eb="25">
      <t>ケイサンシキ</t>
    </rPh>
    <rPh sb="26" eb="27">
      <t>アヤマ</t>
    </rPh>
    <rPh sb="29" eb="31">
      <t>ヘンコウ</t>
    </rPh>
    <phoneticPr fontId="5"/>
  </si>
  <si>
    <t>　　にご注意ください。</t>
    <rPh sb="4" eb="6">
      <t>チュウイ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</si>
</sst>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d"/>
    <numFmt numFmtId="177" formatCode="###\ ###\ ##0.00;[Red]&quot;△&quot;###\ ###\ ##0.00"/>
    <numFmt numFmtId="178" formatCode="###\ ###\ ##0;[Red]&quot;△&quot;###\ ###\ ##0"/>
    <numFmt numFmtId="179" formatCode="###\ ###\ ###\ ##0;[Red]&quot;△&quot;###\ ###\ ###\ ##0"/>
    <numFmt numFmtId="180" formatCode="&quot;西&quot;&quot;暦&quot;yyyy&quot;年&quot;m&quot;月&quot;d&quot;日&quot;"/>
    <numFmt numFmtId="181" formatCode="yyyy/m/d;@"/>
    <numFmt numFmtId="182" formatCode="&quot;消&quot;&quot;費&quot;&quot;税&quot;0%"/>
    <numFmt numFmtId="183" formatCode="#,##0;[Red]&quot;△ &quot;#,##0"/>
    <numFmt numFmtId="184" formatCode="#,##0;&quot;▲ &quot;#,##0"/>
    <numFmt numFmtId="185" formatCode="#,##0_ &quot;万&quot;&quot;円&quot;"/>
  </numFmts>
  <fonts count="44">
    <font>
      <sz val="11"/>
      <color theme="1"/>
      <name val="Yu Gothic"/>
      <family val="2"/>
      <scheme val="minor"/>
    </font>
    <font>
      <sz val="11"/>
      <color theme="1"/>
      <name val="游ゴシック"/>
      <family val="2"/>
      <charset val="128"/>
    </font>
    <font>
      <sz val="11"/>
      <color theme="1"/>
      <name val="游ゴシック"/>
      <family val="2"/>
      <charset val="128"/>
    </font>
    <font>
      <sz val="11"/>
      <name val="ＭＳ 明朝"/>
      <family val="1"/>
      <charset val="128"/>
    </font>
    <font>
      <b/>
      <u val="double"/>
      <sz val="25"/>
      <name val="ＭＳ 明朝"/>
      <family val="1"/>
      <charset val="128"/>
    </font>
    <font>
      <sz val="6"/>
      <name val="Yu Gothic"/>
      <family val="3"/>
      <charset val="128"/>
      <scheme val="minor"/>
    </font>
    <font>
      <sz val="6"/>
      <name val="ＭＳ Ｐゴシック"/>
      <family val="3"/>
      <charset val="128"/>
    </font>
    <font>
      <u val="double"/>
      <sz val="25"/>
      <name val="ＭＳ 明朝"/>
      <family val="1"/>
      <charset val="128"/>
    </font>
    <font>
      <sz val="24"/>
      <name val="ＭＳ 明朝"/>
      <family val="1"/>
      <charset val="128"/>
    </font>
    <font>
      <u/>
      <sz val="11"/>
      <name val="ＭＳ 明朝"/>
      <family val="1"/>
      <charset val="128"/>
    </font>
    <font>
      <sz val="8"/>
      <name val="ＭＳ 明朝"/>
      <family val="1"/>
      <charset val="128"/>
    </font>
    <font>
      <sz val="10"/>
      <name val="ＭＳ 明朝"/>
      <family val="1"/>
      <charset val="128"/>
    </font>
    <font>
      <sz val="14"/>
      <name val="ＭＳ 明朝"/>
      <family val="1"/>
      <charset val="128"/>
    </font>
    <font>
      <sz val="12"/>
      <name val="ＭＳ 明朝"/>
      <family val="1"/>
      <charset val="128"/>
    </font>
    <font>
      <sz val="11"/>
      <name val="ＭＳ Ｐゴシック"/>
      <family val="3"/>
      <charset val="128"/>
    </font>
    <font>
      <sz val="11"/>
      <color theme="1"/>
      <name val="ＭＳ 明朝"/>
      <family val="1"/>
      <charset val="128"/>
    </font>
    <font>
      <sz val="11"/>
      <color rgb="FFFF0000"/>
      <name val="ＭＳ 明朝"/>
      <family val="1"/>
      <charset val="128"/>
    </font>
    <font>
      <u/>
      <sz val="8"/>
      <name val="ＭＳ 明朝"/>
      <family val="1"/>
      <charset val="128"/>
    </font>
    <font>
      <sz val="9"/>
      <color theme="1"/>
      <name val="ＭＳ 明朝"/>
      <family val="1"/>
      <charset val="128"/>
    </font>
    <font>
      <sz val="9"/>
      <name val="ＭＳ 明朝"/>
      <family val="1"/>
      <charset val="128"/>
    </font>
    <font>
      <sz val="12"/>
      <color theme="1"/>
      <name val="ＭＳ 明朝"/>
      <family val="1"/>
      <charset val="128"/>
    </font>
    <font>
      <sz val="12"/>
      <color rgb="FFFF0000"/>
      <name val="ＭＳ 明朝"/>
      <family val="1"/>
      <charset val="128"/>
    </font>
    <font>
      <b/>
      <u val="double"/>
      <sz val="24"/>
      <name val="ＭＳ 明朝"/>
      <family val="1"/>
      <charset val="128"/>
    </font>
    <font>
      <b/>
      <sz val="11"/>
      <color indexed="81"/>
      <name val="MS P ゴシック"/>
      <family val="3"/>
      <charset val="128"/>
    </font>
    <font>
      <sz val="12"/>
      <name val="Arial Black"/>
      <family val="2"/>
    </font>
    <font>
      <sz val="12"/>
      <color rgb="FFFF0000"/>
      <name val="Arial Black"/>
      <family val="2"/>
    </font>
    <font>
      <sz val="11"/>
      <color indexed="10"/>
      <name val="ＭＳ Ｐゴシック"/>
      <family val="3"/>
      <charset val="128"/>
    </font>
    <font>
      <sz val="10"/>
      <color indexed="81"/>
      <name val="ＭＳ Ｐゴシック"/>
      <family val="3"/>
      <charset val="128"/>
    </font>
    <font>
      <sz val="10"/>
      <color theme="1"/>
      <name val="ＭＳ 明朝"/>
      <family val="1"/>
      <charset val="128"/>
    </font>
    <font>
      <b/>
      <sz val="9"/>
      <color indexed="81"/>
      <name val="MS P ゴシック"/>
      <family val="3"/>
      <charset val="128"/>
    </font>
    <font>
      <sz val="12"/>
      <color rgb="FFFF0000"/>
      <name val="ＭＳ Ｐゴシック"/>
      <family val="2"/>
      <charset val="128"/>
    </font>
    <font>
      <b/>
      <sz val="11"/>
      <color theme="1"/>
      <name val="Yu Gothic"/>
      <family val="3"/>
      <charset val="128"/>
      <scheme val="minor"/>
    </font>
    <font>
      <b/>
      <sz val="11"/>
      <color rgb="FFFF0000"/>
      <name val="Yu Gothic"/>
      <family val="3"/>
      <charset val="128"/>
      <scheme val="minor"/>
    </font>
    <font>
      <u val="double"/>
      <sz val="11"/>
      <color theme="1"/>
      <name val="Yu Gothic"/>
      <family val="3"/>
      <charset val="128"/>
      <scheme val="minor"/>
    </font>
    <font>
      <b/>
      <sz val="12"/>
      <name val="ＭＳ Ｐゴシック"/>
      <family val="2"/>
      <charset val="128"/>
    </font>
    <font>
      <b/>
      <sz val="12"/>
      <name val="Yu Gothic"/>
      <family val="3"/>
      <charset val="128"/>
      <scheme val="minor"/>
    </font>
    <font>
      <b/>
      <u/>
      <sz val="11"/>
      <color theme="1"/>
      <name val="Yu Gothic"/>
      <family val="3"/>
      <charset val="128"/>
      <scheme val="minor"/>
    </font>
    <font>
      <b/>
      <sz val="14"/>
      <name val="Yu Gothic"/>
      <family val="3"/>
      <charset val="128"/>
      <scheme val="minor"/>
    </font>
    <font>
      <sz val="11"/>
      <color theme="1"/>
      <name val="Yu Gothic"/>
      <family val="2"/>
      <scheme val="minor"/>
    </font>
    <font>
      <b/>
      <sz val="18"/>
      <name val="HGS教科書体"/>
      <family val="1"/>
      <charset val="128"/>
    </font>
    <font>
      <sz val="12"/>
      <color theme="1"/>
      <name val="Meiryo UI"/>
      <family val="2"/>
      <charset val="128"/>
    </font>
    <font>
      <sz val="12"/>
      <color theme="1"/>
      <name val="Arial Black"/>
      <family val="2"/>
    </font>
    <font>
      <sz val="9"/>
      <color indexed="81"/>
      <name val="MS P ゴシック"/>
      <family val="3"/>
      <charset val="128"/>
    </font>
    <font>
      <b/>
      <sz val="9"/>
      <color indexed="10"/>
      <name val="MS P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95">
    <border>
      <left/>
      <right/>
      <top/>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s>
  <cellStyleXfs count="8">
    <xf numFmtId="0" fontId="0" fillId="0" borderId="0"/>
    <xf numFmtId="0" fontId="3" fillId="0" borderId="0"/>
    <xf numFmtId="0" fontId="14" fillId="0" borderId="0"/>
    <xf numFmtId="38" fontId="14" fillId="0" borderId="0" applyFont="0" applyFill="0" applyBorder="0" applyAlignment="0" applyProtection="0"/>
    <xf numFmtId="9" fontId="14" fillId="0" borderId="0" applyFont="0" applyFill="0" applyBorder="0" applyAlignment="0" applyProtection="0"/>
    <xf numFmtId="0" fontId="2" fillId="0" borderId="0">
      <alignment vertical="center"/>
    </xf>
    <xf numFmtId="0" fontId="1" fillId="0" borderId="0">
      <alignment vertical="center"/>
    </xf>
    <xf numFmtId="38" fontId="38" fillId="0" borderId="0" applyFont="0" applyFill="0" applyBorder="0" applyAlignment="0" applyProtection="0">
      <alignment vertical="center"/>
    </xf>
  </cellStyleXfs>
  <cellXfs count="439">
    <xf numFmtId="0" fontId="0" fillId="0" borderId="0" xfId="0"/>
    <xf numFmtId="0" fontId="7" fillId="0" borderId="0" xfId="1" applyFont="1" applyAlignment="1">
      <alignment horizontal="center" vertical="center"/>
    </xf>
    <xf numFmtId="0" fontId="3" fillId="0" borderId="0" xfId="1" applyAlignment="1">
      <alignment vertical="center"/>
    </xf>
    <xf numFmtId="0" fontId="8" fillId="0" borderId="0" xfId="1" applyFont="1" applyAlignment="1">
      <alignment vertical="center"/>
    </xf>
    <xf numFmtId="0" fontId="9" fillId="0" borderId="0" xfId="1" applyFont="1" applyAlignment="1">
      <alignment horizontal="centerContinuous" vertical="center"/>
    </xf>
    <xf numFmtId="0" fontId="10" fillId="0" borderId="2" xfId="1" applyFont="1" applyBorder="1" applyAlignment="1" applyProtection="1">
      <alignment vertical="center"/>
      <protection locked="0"/>
    </xf>
    <xf numFmtId="0" fontId="3" fillId="0" borderId="3" xfId="1" applyBorder="1" applyAlignment="1" applyProtection="1">
      <alignment vertical="center"/>
      <protection locked="0"/>
    </xf>
    <xf numFmtId="0" fontId="9" fillId="0" borderId="3" xfId="1" applyFont="1" applyBorder="1" applyAlignment="1" applyProtection="1">
      <alignment vertical="center"/>
      <protection locked="0"/>
    </xf>
    <xf numFmtId="0" fontId="3" fillId="0" borderId="4" xfId="1" applyBorder="1" applyAlignment="1" applyProtection="1">
      <alignment vertical="center"/>
      <protection locked="0"/>
    </xf>
    <xf numFmtId="0" fontId="11" fillId="2" borderId="5" xfId="1" applyFont="1" applyFill="1" applyBorder="1" applyAlignment="1" applyProtection="1">
      <alignment vertical="center"/>
      <protection locked="0"/>
    </xf>
    <xf numFmtId="0" fontId="11" fillId="2" borderId="0" xfId="1" applyFont="1" applyFill="1" applyAlignment="1" applyProtection="1">
      <alignment vertical="center"/>
      <protection locked="0"/>
    </xf>
    <xf numFmtId="0" fontId="3" fillId="2" borderId="0" xfId="1" applyFill="1" applyAlignment="1" applyProtection="1">
      <alignment vertical="center"/>
      <protection locked="0"/>
    </xf>
    <xf numFmtId="0" fontId="12" fillId="0" borderId="0" xfId="1" applyFont="1" applyAlignment="1">
      <alignment vertical="center"/>
    </xf>
    <xf numFmtId="0" fontId="13" fillId="0" borderId="0" xfId="1" applyFont="1" applyAlignment="1">
      <alignment vertical="center"/>
    </xf>
    <xf numFmtId="0" fontId="11" fillId="2" borderId="5" xfId="1" applyFont="1" applyFill="1" applyBorder="1" applyAlignment="1" applyProtection="1">
      <alignment horizontal="left" vertical="center"/>
      <protection locked="0"/>
    </xf>
    <xf numFmtId="0" fontId="16" fillId="3" borderId="0" xfId="1" applyFont="1" applyFill="1" applyAlignment="1" applyProtection="1">
      <alignment vertical="center"/>
      <protection locked="0"/>
    </xf>
    <xf numFmtId="0" fontId="16" fillId="3" borderId="6" xfId="1" applyFont="1" applyFill="1" applyBorder="1" applyAlignment="1" applyProtection="1">
      <alignment vertical="center"/>
      <protection locked="0"/>
    </xf>
    <xf numFmtId="0" fontId="11" fillId="2" borderId="7" xfId="1" applyFont="1" applyFill="1" applyBorder="1" applyAlignment="1" applyProtection="1">
      <alignment vertical="center"/>
      <protection locked="0"/>
    </xf>
    <xf numFmtId="0" fontId="11" fillId="2" borderId="8" xfId="1" applyFont="1" applyFill="1" applyBorder="1" applyAlignment="1" applyProtection="1">
      <alignment vertical="center"/>
      <protection locked="0"/>
    </xf>
    <xf numFmtId="0" fontId="3" fillId="2" borderId="8" xfId="1" applyFill="1" applyBorder="1" applyAlignment="1" applyProtection="1">
      <alignment vertical="center"/>
      <protection locked="0"/>
    </xf>
    <xf numFmtId="0" fontId="3" fillId="0" borderId="8" xfId="1" applyBorder="1" applyAlignment="1">
      <alignment vertical="center"/>
    </xf>
    <xf numFmtId="0" fontId="3" fillId="0" borderId="12" xfId="1" applyBorder="1" applyAlignment="1">
      <alignment horizontal="center" vertical="center"/>
    </xf>
    <xf numFmtId="0" fontId="3" fillId="0" borderId="13" xfId="1" applyBorder="1" applyAlignment="1">
      <alignment vertical="center"/>
    </xf>
    <xf numFmtId="0" fontId="3" fillId="0" borderId="14" xfId="1" applyBorder="1" applyAlignment="1">
      <alignment vertical="center"/>
    </xf>
    <xf numFmtId="0" fontId="3" fillId="0" borderId="15" xfId="1" applyBorder="1" applyAlignment="1">
      <alignment vertical="center"/>
    </xf>
    <xf numFmtId="0" fontId="3" fillId="0" borderId="13" xfId="1" applyBorder="1" applyAlignment="1">
      <alignment horizontal="center" vertical="center"/>
    </xf>
    <xf numFmtId="0" fontId="3" fillId="0" borderId="16" xfId="1" applyBorder="1" applyAlignment="1">
      <alignment horizontal="centerContinuous" vertical="center"/>
    </xf>
    <xf numFmtId="0" fontId="3" fillId="0" borderId="13" xfId="1" applyBorder="1" applyAlignment="1">
      <alignment horizontal="centerContinuous" vertical="center"/>
    </xf>
    <xf numFmtId="0" fontId="3" fillId="0" borderId="17" xfId="1" applyBorder="1" applyAlignment="1">
      <alignment vertical="center"/>
    </xf>
    <xf numFmtId="0" fontId="3" fillId="0" borderId="12" xfId="1" applyBorder="1" applyAlignment="1">
      <alignment horizontal="distributed" vertical="center"/>
    </xf>
    <xf numFmtId="176" fontId="3" fillId="2" borderId="18" xfId="1" applyNumberFormat="1" applyFill="1" applyBorder="1" applyAlignment="1" applyProtection="1">
      <alignment horizontal="center" vertical="center"/>
      <protection locked="0"/>
    </xf>
    <xf numFmtId="176" fontId="3" fillId="2" borderId="19" xfId="1" applyNumberFormat="1" applyFill="1" applyBorder="1" applyAlignment="1" applyProtection="1">
      <alignment vertical="center"/>
      <protection locked="0"/>
    </xf>
    <xf numFmtId="176" fontId="3" fillId="2" borderId="20" xfId="1" applyNumberFormat="1" applyFill="1" applyBorder="1" applyAlignment="1" applyProtection="1">
      <alignment vertical="center"/>
      <protection locked="0"/>
    </xf>
    <xf numFmtId="176" fontId="3" fillId="2" borderId="21" xfId="1" applyNumberFormat="1" applyFill="1" applyBorder="1" applyAlignment="1" applyProtection="1">
      <alignment vertical="center"/>
      <protection locked="0"/>
    </xf>
    <xf numFmtId="177" fontId="13" fillId="2" borderId="22" xfId="3" applyNumberFormat="1" applyFont="1" applyFill="1" applyBorder="1" applyAlignment="1" applyProtection="1">
      <protection locked="0"/>
    </xf>
    <xf numFmtId="0" fontId="3" fillId="2" borderId="19" xfId="1" applyFill="1" applyBorder="1" applyAlignment="1" applyProtection="1">
      <alignment horizontal="center" vertical="center"/>
      <protection locked="0"/>
    </xf>
    <xf numFmtId="178" fontId="13" fillId="2" borderId="23" xfId="3" applyNumberFormat="1" applyFont="1" applyFill="1" applyBorder="1" applyAlignment="1" applyProtection="1">
      <protection locked="0"/>
    </xf>
    <xf numFmtId="179" fontId="13" fillId="0" borderId="24" xfId="3" applyNumberFormat="1" applyFont="1" applyFill="1" applyBorder="1" applyAlignment="1" applyProtection="1"/>
    <xf numFmtId="9" fontId="3" fillId="0" borderId="25" xfId="4" applyFont="1" applyFill="1" applyBorder="1" applyAlignment="1" applyProtection="1">
      <alignment horizontal="center" vertical="center"/>
    </xf>
    <xf numFmtId="0" fontId="3" fillId="0" borderId="26" xfId="1" applyBorder="1" applyAlignment="1">
      <alignment horizontal="distributed" vertical="center"/>
    </xf>
    <xf numFmtId="176" fontId="3" fillId="2" borderId="28" xfId="1" applyNumberFormat="1" applyFill="1" applyBorder="1" applyAlignment="1" applyProtection="1">
      <alignment vertical="center"/>
      <protection locked="0"/>
    </xf>
    <xf numFmtId="176" fontId="3" fillId="2" borderId="29" xfId="1" applyNumberFormat="1" applyFill="1" applyBorder="1" applyAlignment="1" applyProtection="1">
      <alignment vertical="center"/>
      <protection locked="0"/>
    </xf>
    <xf numFmtId="176" fontId="3" fillId="2" borderId="30" xfId="1" applyNumberFormat="1" applyFill="1" applyBorder="1" applyAlignment="1" applyProtection="1">
      <alignment vertical="center"/>
      <protection locked="0"/>
    </xf>
    <xf numFmtId="177" fontId="13" fillId="2" borderId="31" xfId="3" applyNumberFormat="1" applyFont="1" applyFill="1" applyBorder="1" applyAlignment="1" applyProtection="1">
      <protection locked="0"/>
    </xf>
    <xf numFmtId="0" fontId="3" fillId="2" borderId="24" xfId="1" applyFill="1" applyBorder="1" applyAlignment="1" applyProtection="1">
      <alignment horizontal="center" vertical="center"/>
      <protection locked="0"/>
    </xf>
    <xf numFmtId="9" fontId="3" fillId="0" borderId="32" xfId="4" applyFont="1" applyFill="1" applyBorder="1" applyAlignment="1" applyProtection="1">
      <alignment horizontal="center" vertical="center"/>
    </xf>
    <xf numFmtId="0" fontId="3" fillId="0" borderId="33" xfId="1" applyBorder="1" applyAlignment="1">
      <alignment horizontal="distributed" vertical="center"/>
    </xf>
    <xf numFmtId="0" fontId="3" fillId="0" borderId="34" xfId="1" applyBorder="1" applyAlignment="1">
      <alignment horizontal="distributed" vertical="center"/>
    </xf>
    <xf numFmtId="0" fontId="3" fillId="0" borderId="35" xfId="1" applyBorder="1" applyAlignment="1">
      <alignment horizontal="distributed" vertical="center"/>
    </xf>
    <xf numFmtId="0" fontId="3" fillId="0" borderId="35" xfId="1" applyBorder="1" applyAlignment="1">
      <alignment vertical="center"/>
    </xf>
    <xf numFmtId="176" fontId="3" fillId="0" borderId="32" xfId="1" applyNumberFormat="1" applyBorder="1" applyAlignment="1">
      <alignment horizontal="center" vertical="center" shrinkToFit="1"/>
    </xf>
    <xf numFmtId="176" fontId="3" fillId="0" borderId="34" xfId="1" applyNumberFormat="1" applyBorder="1" applyAlignment="1">
      <alignment horizontal="center" vertical="center"/>
    </xf>
    <xf numFmtId="176" fontId="3" fillId="0" borderId="38" xfId="1" applyNumberFormat="1" applyBorder="1" applyAlignment="1">
      <alignment vertical="center"/>
    </xf>
    <xf numFmtId="176" fontId="3" fillId="0" borderId="39" xfId="1" applyNumberFormat="1" applyBorder="1" applyAlignment="1">
      <alignment vertical="center"/>
    </xf>
    <xf numFmtId="176" fontId="3" fillId="0" borderId="40" xfId="1" applyNumberFormat="1" applyBorder="1" applyAlignment="1">
      <alignment vertical="center"/>
    </xf>
    <xf numFmtId="177" fontId="13" fillId="0" borderId="41" xfId="3" applyNumberFormat="1" applyFont="1" applyFill="1" applyBorder="1" applyAlignment="1" applyProtection="1"/>
    <xf numFmtId="0" fontId="3" fillId="0" borderId="38" xfId="1" applyBorder="1" applyAlignment="1">
      <alignment horizontal="center" vertical="center"/>
    </xf>
    <xf numFmtId="178" fontId="13" fillId="0" borderId="23" xfId="3" applyNumberFormat="1" applyFont="1" applyFill="1" applyBorder="1" applyAlignment="1" applyProtection="1"/>
    <xf numFmtId="176" fontId="3" fillId="0" borderId="42" xfId="1" applyNumberFormat="1" applyBorder="1" applyAlignment="1">
      <alignment vertical="center"/>
    </xf>
    <xf numFmtId="0" fontId="3" fillId="0" borderId="44" xfId="1" applyBorder="1" applyAlignment="1">
      <alignment horizontal="distributed" vertical="center"/>
    </xf>
    <xf numFmtId="179" fontId="13" fillId="0" borderId="45" xfId="3" applyNumberFormat="1" applyFont="1" applyFill="1" applyBorder="1" applyAlignment="1" applyProtection="1"/>
    <xf numFmtId="0" fontId="3" fillId="0" borderId="3" xfId="1" applyBorder="1" applyAlignment="1">
      <alignment vertical="center"/>
    </xf>
    <xf numFmtId="0" fontId="3" fillId="0" borderId="46" xfId="1" applyBorder="1" applyAlignment="1">
      <alignment horizontal="distributed" vertical="center"/>
    </xf>
    <xf numFmtId="179" fontId="13" fillId="0" borderId="48" xfId="3" applyNumberFormat="1" applyFont="1" applyFill="1" applyBorder="1" applyAlignment="1" applyProtection="1"/>
    <xf numFmtId="0" fontId="3" fillId="0" borderId="49" xfId="1" applyBorder="1" applyAlignment="1">
      <alignment horizontal="distributed" vertical="center"/>
    </xf>
    <xf numFmtId="179" fontId="13" fillId="0" borderId="50" xfId="3" applyNumberFormat="1" applyFont="1" applyFill="1" applyBorder="1" applyAlignment="1" applyProtection="1"/>
    <xf numFmtId="0" fontId="3" fillId="0" borderId="51" xfId="1" applyBorder="1" applyAlignment="1">
      <alignment horizontal="distributed" vertical="center"/>
    </xf>
    <xf numFmtId="0" fontId="18" fillId="0" borderId="0" xfId="1" applyFont="1" applyAlignment="1">
      <alignment vertical="center"/>
    </xf>
    <xf numFmtId="0" fontId="3" fillId="0" borderId="0" xfId="1" applyAlignment="1">
      <alignment horizontal="distributed" vertical="center"/>
    </xf>
    <xf numFmtId="179" fontId="13" fillId="0" borderId="0" xfId="3" applyNumberFormat="1" applyFont="1" applyFill="1" applyBorder="1" applyAlignment="1"/>
    <xf numFmtId="0" fontId="15" fillId="0" borderId="8" xfId="1" applyFont="1" applyBorder="1" applyAlignment="1">
      <alignment vertical="center"/>
    </xf>
    <xf numFmtId="0" fontId="16" fillId="0" borderId="8" xfId="1" applyFont="1" applyBorder="1" applyAlignment="1">
      <alignment vertical="center"/>
    </xf>
    <xf numFmtId="0" fontId="19" fillId="0" borderId="0" xfId="1" applyFont="1" applyAlignment="1">
      <alignment vertical="center"/>
    </xf>
    <xf numFmtId="0" fontId="19" fillId="0" borderId="53" xfId="1" applyFont="1" applyBorder="1" applyAlignment="1">
      <alignment horizontal="distributed" vertical="center" wrapText="1" justifyLastLine="1"/>
    </xf>
    <xf numFmtId="0" fontId="19" fillId="0" borderId="53" xfId="1" applyFont="1" applyBorder="1" applyAlignment="1">
      <alignment horizontal="center" vertical="center" justifyLastLine="1"/>
    </xf>
    <xf numFmtId="0" fontId="15" fillId="0" borderId="2" xfId="1" applyFont="1" applyBorder="1" applyAlignment="1">
      <alignment vertical="center"/>
    </xf>
    <xf numFmtId="0" fontId="19" fillId="0" borderId="23" xfId="1" applyFont="1" applyBorder="1" applyAlignment="1">
      <alignment horizontal="center" vertical="center"/>
    </xf>
    <xf numFmtId="179" fontId="13" fillId="0" borderId="57" xfId="3" applyNumberFormat="1" applyFont="1" applyFill="1" applyBorder="1" applyAlignment="1" applyProtection="1">
      <protection locked="0"/>
    </xf>
    <xf numFmtId="0" fontId="19" fillId="0" borderId="22" xfId="1" applyFont="1" applyBorder="1" applyAlignment="1">
      <alignment vertical="center"/>
    </xf>
    <xf numFmtId="0" fontId="15" fillId="0" borderId="58" xfId="1" applyFont="1" applyBorder="1" applyAlignment="1">
      <alignment vertical="center"/>
    </xf>
    <xf numFmtId="0" fontId="19" fillId="0" borderId="31" xfId="1" applyFont="1" applyBorder="1" applyAlignment="1">
      <alignment horizontal="center" vertical="center"/>
    </xf>
    <xf numFmtId="179" fontId="13" fillId="0" borderId="31" xfId="3" applyNumberFormat="1" applyFont="1" applyFill="1" applyBorder="1" applyAlignment="1" applyProtection="1">
      <protection locked="0"/>
    </xf>
    <xf numFmtId="0" fontId="19" fillId="0" borderId="31" xfId="1" applyFont="1" applyBorder="1" applyAlignment="1">
      <alignment vertical="center"/>
    </xf>
    <xf numFmtId="0" fontId="15" fillId="0" borderId="59" xfId="1" applyFont="1" applyBorder="1" applyAlignment="1">
      <alignment vertical="center"/>
    </xf>
    <xf numFmtId="0" fontId="19" fillId="0" borderId="60" xfId="1" applyFont="1" applyBorder="1" applyAlignment="1">
      <alignment horizontal="center" vertical="center"/>
    </xf>
    <xf numFmtId="179" fontId="13" fillId="0" borderId="60" xfId="3" applyNumberFormat="1" applyFont="1" applyFill="1" applyBorder="1" applyAlignment="1" applyProtection="1">
      <protection locked="0"/>
    </xf>
    <xf numFmtId="0" fontId="19" fillId="0" borderId="60" xfId="1" applyFont="1" applyBorder="1" applyAlignment="1">
      <alignment vertical="center"/>
    </xf>
    <xf numFmtId="0" fontId="19" fillId="0" borderId="64" xfId="1" applyFont="1" applyBorder="1" applyAlignment="1">
      <alignment horizontal="center" vertical="center"/>
    </xf>
    <xf numFmtId="179" fontId="13" fillId="0" borderId="64" xfId="3" applyNumberFormat="1" applyFont="1" applyFill="1" applyBorder="1" applyAlignment="1" applyProtection="1">
      <protection locked="0"/>
    </xf>
    <xf numFmtId="0" fontId="19" fillId="0" borderId="64" xfId="1" applyFont="1" applyBorder="1" applyAlignment="1">
      <alignment vertical="center"/>
    </xf>
    <xf numFmtId="178" fontId="19" fillId="0" borderId="0" xfId="3" applyNumberFormat="1" applyFont="1" applyFill="1" applyBorder="1" applyAlignment="1">
      <alignment vertical="center"/>
    </xf>
    <xf numFmtId="0" fontId="15" fillId="0" borderId="65" xfId="1" applyFont="1" applyBorder="1" applyAlignment="1">
      <alignment vertical="center" justifyLastLine="1"/>
    </xf>
    <xf numFmtId="0" fontId="19" fillId="0" borderId="0" xfId="1" applyFont="1" applyAlignment="1">
      <alignment vertical="center" justifyLastLine="1"/>
    </xf>
    <xf numFmtId="0" fontId="15" fillId="0" borderId="51" xfId="1" applyFont="1" applyBorder="1" applyAlignment="1">
      <alignment vertical="center"/>
    </xf>
    <xf numFmtId="0" fontId="10" fillId="0" borderId="0" xfId="1" applyFont="1" applyAlignment="1">
      <alignment vertical="center"/>
    </xf>
    <xf numFmtId="0" fontId="10" fillId="0" borderId="0" xfId="1" applyFont="1" applyAlignment="1">
      <alignment vertical="top"/>
    </xf>
    <xf numFmtId="0" fontId="16" fillId="0" borderId="3" xfId="1" applyFont="1" applyBorder="1" applyAlignment="1">
      <alignment vertical="center"/>
    </xf>
    <xf numFmtId="38" fontId="21" fillId="0" borderId="3" xfId="1" applyNumberFormat="1" applyFont="1" applyBorder="1" applyAlignment="1">
      <alignment vertical="center"/>
    </xf>
    <xf numFmtId="0" fontId="3" fillId="0" borderId="0" xfId="1" applyAlignment="1" applyProtection="1">
      <alignment vertical="center"/>
      <protection locked="0"/>
    </xf>
    <xf numFmtId="0" fontId="3" fillId="0" borderId="1" xfId="1" applyBorder="1" applyAlignment="1" applyProtection="1">
      <alignment horizontal="center" vertical="center"/>
      <protection locked="0"/>
    </xf>
    <xf numFmtId="0" fontId="8" fillId="0" borderId="0" xfId="1" applyFont="1" applyAlignment="1" applyProtection="1">
      <alignment vertical="center"/>
      <protection locked="0"/>
    </xf>
    <xf numFmtId="0" fontId="9" fillId="0" borderId="0" xfId="1" applyFont="1" applyAlignment="1" applyProtection="1">
      <alignment horizontal="centerContinuous" vertical="center"/>
      <protection locked="0"/>
    </xf>
    <xf numFmtId="0" fontId="9" fillId="0" borderId="4" xfId="1" applyFont="1" applyBorder="1" applyAlignment="1" applyProtection="1">
      <alignment vertical="center"/>
      <protection locked="0"/>
    </xf>
    <xf numFmtId="0" fontId="11" fillId="0" borderId="5" xfId="1" applyFont="1" applyBorder="1" applyAlignment="1" applyProtection="1">
      <alignment vertical="center"/>
      <protection locked="0"/>
    </xf>
    <xf numFmtId="0" fontId="9" fillId="0" borderId="0" xfId="1" applyFont="1" applyAlignment="1" applyProtection="1">
      <alignment vertical="center"/>
      <protection locked="0"/>
    </xf>
    <xf numFmtId="0" fontId="9" fillId="0" borderId="6" xfId="1" applyFont="1" applyBorder="1" applyAlignment="1" applyProtection="1">
      <alignment vertical="center"/>
      <protection locked="0"/>
    </xf>
    <xf numFmtId="0" fontId="3" fillId="0" borderId="6" xfId="1" applyBorder="1" applyAlignment="1" applyProtection="1">
      <alignment vertical="center"/>
      <protection locked="0"/>
    </xf>
    <xf numFmtId="0" fontId="3" fillId="0" borderId="0" xfId="1" applyAlignment="1">
      <alignment horizontal="centerContinuous" vertical="center"/>
    </xf>
    <xf numFmtId="0" fontId="3" fillId="0" borderId="5" xfId="1" applyBorder="1" applyAlignment="1" applyProtection="1">
      <alignment vertical="center"/>
      <protection locked="0"/>
    </xf>
    <xf numFmtId="0" fontId="12" fillId="0" borderId="0" xfId="1" applyFont="1" applyAlignment="1">
      <alignment horizontal="centerContinuous" vertical="center"/>
    </xf>
    <xf numFmtId="0" fontId="3" fillId="0" borderId="7" xfId="1" applyBorder="1" applyAlignment="1" applyProtection="1">
      <alignment vertical="center"/>
      <protection locked="0"/>
    </xf>
    <xf numFmtId="0" fontId="3" fillId="0" borderId="8" xfId="1" applyBorder="1" applyAlignment="1" applyProtection="1">
      <alignment vertical="center"/>
      <protection locked="0"/>
    </xf>
    <xf numFmtId="0" fontId="3" fillId="0" borderId="9" xfId="1" applyBorder="1" applyAlignment="1" applyProtection="1">
      <alignment vertical="center"/>
      <protection locked="0"/>
    </xf>
    <xf numFmtId="0" fontId="3" fillId="0" borderId="65" xfId="1" applyBorder="1" applyAlignment="1">
      <alignment horizontal="center" vertical="center"/>
    </xf>
    <xf numFmtId="0" fontId="3" fillId="0" borderId="16" xfId="1" applyBorder="1" applyAlignment="1">
      <alignment vertical="center"/>
    </xf>
    <xf numFmtId="0" fontId="3" fillId="0" borderId="17" xfId="1" applyBorder="1" applyAlignment="1">
      <alignment horizontal="centerContinuous" vertical="center"/>
    </xf>
    <xf numFmtId="0" fontId="3" fillId="0" borderId="46" xfId="1" applyBorder="1" applyAlignment="1">
      <alignment horizontal="center" vertical="center"/>
    </xf>
    <xf numFmtId="176" fontId="3" fillId="0" borderId="66" xfId="1" applyNumberFormat="1" applyBorder="1" applyAlignment="1" applyProtection="1">
      <alignment horizontal="center" vertical="center"/>
      <protection locked="0"/>
    </xf>
    <xf numFmtId="0" fontId="3" fillId="0" borderId="23" xfId="1" applyBorder="1" applyAlignment="1" applyProtection="1">
      <alignment vertical="center"/>
      <protection locked="0"/>
    </xf>
    <xf numFmtId="177" fontId="13" fillId="0" borderId="22" xfId="3" applyNumberFormat="1" applyFont="1" applyFill="1" applyBorder="1" applyAlignment="1" applyProtection="1">
      <protection locked="0"/>
    </xf>
    <xf numFmtId="0" fontId="3" fillId="0" borderId="22" xfId="1" applyBorder="1" applyAlignment="1" applyProtection="1">
      <alignment horizontal="center" vertical="center"/>
      <protection locked="0"/>
    </xf>
    <xf numFmtId="178" fontId="13" fillId="0" borderId="23" xfId="3" applyNumberFormat="1" applyFont="1" applyFill="1" applyBorder="1" applyAlignment="1" applyProtection="1">
      <protection locked="0"/>
    </xf>
    <xf numFmtId="179" fontId="13" fillId="0" borderId="27" xfId="3" applyNumberFormat="1" applyFont="1" applyFill="1" applyBorder="1" applyAlignment="1" applyProtection="1">
      <protection locked="0"/>
    </xf>
    <xf numFmtId="0" fontId="3" fillId="0" borderId="67" xfId="1" applyBorder="1" applyAlignment="1" applyProtection="1">
      <alignment vertical="center"/>
      <protection locked="0"/>
    </xf>
    <xf numFmtId="177" fontId="13" fillId="0" borderId="31" xfId="3" applyNumberFormat="1" applyFont="1" applyFill="1" applyBorder="1" applyAlignment="1" applyProtection="1">
      <protection locked="0"/>
    </xf>
    <xf numFmtId="0" fontId="3" fillId="0" borderId="23" xfId="1" applyBorder="1" applyAlignment="1" applyProtection="1">
      <alignment horizontal="center" vertical="center"/>
      <protection locked="0"/>
    </xf>
    <xf numFmtId="0" fontId="3" fillId="0" borderId="44" xfId="1" applyBorder="1" applyAlignment="1" applyProtection="1">
      <alignment vertical="center"/>
      <protection locked="0"/>
    </xf>
    <xf numFmtId="176" fontId="3" fillId="0" borderId="49" xfId="1" applyNumberFormat="1" applyBorder="1" applyAlignment="1" applyProtection="1">
      <alignment horizontal="center" vertical="center"/>
      <protection locked="0"/>
    </xf>
    <xf numFmtId="0" fontId="3" fillId="0" borderId="41" xfId="1" applyBorder="1" applyAlignment="1" applyProtection="1">
      <alignment vertical="center"/>
      <protection locked="0"/>
    </xf>
    <xf numFmtId="177" fontId="13" fillId="0" borderId="41" xfId="3" applyNumberFormat="1" applyFont="1" applyFill="1" applyBorder="1" applyAlignment="1" applyProtection="1">
      <protection locked="0"/>
    </xf>
    <xf numFmtId="0" fontId="3" fillId="0" borderId="41" xfId="1" applyBorder="1" applyAlignment="1" applyProtection="1">
      <alignment horizontal="center" vertical="center"/>
      <protection locked="0"/>
    </xf>
    <xf numFmtId="0" fontId="19" fillId="0" borderId="3" xfId="1" applyFont="1" applyBorder="1" applyAlignment="1">
      <alignment vertical="center"/>
    </xf>
    <xf numFmtId="0" fontId="3" fillId="0" borderId="3" xfId="1" applyBorder="1" applyAlignment="1">
      <alignment horizontal="right" vertical="center"/>
    </xf>
    <xf numFmtId="0" fontId="3" fillId="0" borderId="37" xfId="1" applyBorder="1" applyAlignment="1">
      <alignment horizontal="center" vertical="center" justifyLastLine="1"/>
    </xf>
    <xf numFmtId="179" fontId="13" fillId="0" borderId="68" xfId="3" applyNumberFormat="1" applyFont="1" applyFill="1" applyBorder="1" applyAlignment="1" applyProtection="1">
      <protection locked="0"/>
    </xf>
    <xf numFmtId="0" fontId="3" fillId="0" borderId="69" xfId="1" applyBorder="1" applyAlignment="1" applyProtection="1">
      <alignment vertical="center"/>
      <protection locked="0"/>
    </xf>
    <xf numFmtId="0" fontId="13" fillId="0" borderId="0" xfId="1" applyFont="1" applyAlignment="1">
      <alignment horizontal="centerContinuous" vertical="center"/>
    </xf>
    <xf numFmtId="0" fontId="3" fillId="0" borderId="0" xfId="1" applyAlignment="1">
      <alignment horizontal="right" vertical="center"/>
    </xf>
    <xf numFmtId="0" fontId="3" fillId="0" borderId="70" xfId="1" applyBorder="1" applyAlignment="1">
      <alignment horizontal="center" vertical="center" justifyLastLine="1"/>
    </xf>
    <xf numFmtId="179" fontId="13" fillId="0" borderId="71" xfId="3" applyNumberFormat="1" applyFont="1" applyFill="1" applyBorder="1" applyAlignment="1" applyProtection="1">
      <protection locked="0"/>
    </xf>
    <xf numFmtId="0" fontId="3" fillId="0" borderId="5" xfId="1" applyBorder="1" applyAlignment="1" applyProtection="1">
      <alignment horizontal="right" vertical="center"/>
      <protection locked="0"/>
    </xf>
    <xf numFmtId="0" fontId="11" fillId="0" borderId="0" xfId="1" applyFont="1" applyAlignment="1" applyProtection="1">
      <alignment vertical="center"/>
      <protection locked="0"/>
    </xf>
    <xf numFmtId="0" fontId="11" fillId="0" borderId="5" xfId="1" applyFont="1" applyBorder="1" applyAlignment="1" applyProtection="1">
      <alignment horizontal="left" vertical="center"/>
      <protection locked="0"/>
    </xf>
    <xf numFmtId="0" fontId="15" fillId="0" borderId="0" xfId="1" applyFont="1" applyAlignment="1" applyProtection="1">
      <alignment horizontal="center" vertical="center"/>
      <protection locked="0"/>
    </xf>
    <xf numFmtId="0" fontId="11" fillId="0" borderId="7" xfId="1" applyFont="1" applyBorder="1" applyAlignment="1" applyProtection="1">
      <alignment vertical="center"/>
      <protection locked="0"/>
    </xf>
    <xf numFmtId="0" fontId="11" fillId="0" borderId="8" xfId="1" applyFont="1" applyBorder="1" applyAlignment="1" applyProtection="1">
      <alignment vertical="center"/>
      <protection locked="0"/>
    </xf>
    <xf numFmtId="176" fontId="3" fillId="0" borderId="18" xfId="1" applyNumberFormat="1" applyBorder="1" applyAlignment="1" applyProtection="1">
      <alignment horizontal="center" vertical="center"/>
      <protection locked="0"/>
    </xf>
    <xf numFmtId="176" fontId="3" fillId="0" borderId="19" xfId="1" applyNumberFormat="1" applyBorder="1" applyAlignment="1" applyProtection="1">
      <alignment vertical="center"/>
      <protection locked="0"/>
    </xf>
    <xf numFmtId="176" fontId="3" fillId="0" borderId="20" xfId="1" applyNumberFormat="1" applyBorder="1" applyAlignment="1" applyProtection="1">
      <alignment vertical="center"/>
      <protection locked="0"/>
    </xf>
    <xf numFmtId="176" fontId="3" fillId="0" borderId="21" xfId="1" applyNumberFormat="1" applyBorder="1" applyAlignment="1" applyProtection="1">
      <alignment vertical="center"/>
      <protection locked="0"/>
    </xf>
    <xf numFmtId="0" fontId="3" fillId="0" borderId="19" xfId="1" applyBorder="1" applyAlignment="1" applyProtection="1">
      <alignment horizontal="center" vertical="center"/>
      <protection locked="0"/>
    </xf>
    <xf numFmtId="176" fontId="3" fillId="0" borderId="28" xfId="1" applyNumberFormat="1" applyBorder="1" applyAlignment="1" applyProtection="1">
      <alignment vertical="center"/>
      <protection locked="0"/>
    </xf>
    <xf numFmtId="176" fontId="3" fillId="0" borderId="29" xfId="1" applyNumberFormat="1" applyBorder="1" applyAlignment="1" applyProtection="1">
      <alignment vertical="center"/>
      <protection locked="0"/>
    </xf>
    <xf numFmtId="176" fontId="3" fillId="0" borderId="30" xfId="1" applyNumberFormat="1" applyBorder="1" applyAlignment="1" applyProtection="1">
      <alignment vertical="center"/>
      <protection locked="0"/>
    </xf>
    <xf numFmtId="0" fontId="3" fillId="0" borderId="24" xfId="1" applyBorder="1" applyAlignment="1" applyProtection="1">
      <alignment horizontal="center" vertical="center"/>
      <protection locked="0"/>
    </xf>
    <xf numFmtId="0" fontId="10" fillId="0" borderId="5" xfId="1" applyFont="1" applyBorder="1" applyAlignment="1" applyProtection="1">
      <alignment vertical="center"/>
      <protection locked="0"/>
    </xf>
    <xf numFmtId="0" fontId="24" fillId="3" borderId="7" xfId="1" applyFont="1" applyFill="1" applyBorder="1" applyAlignment="1" applyProtection="1">
      <alignment horizontal="center" vertical="center"/>
      <protection locked="0"/>
    </xf>
    <xf numFmtId="0" fontId="3" fillId="4" borderId="0" xfId="1" applyFill="1" applyAlignment="1" applyProtection="1">
      <alignment vertical="center"/>
      <protection locked="0"/>
    </xf>
    <xf numFmtId="0" fontId="7" fillId="0" borderId="0" xfId="1" applyFont="1" applyAlignment="1" applyProtection="1">
      <alignment horizontal="center" vertical="center"/>
      <protection locked="0"/>
    </xf>
    <xf numFmtId="0" fontId="12" fillId="0" borderId="0" xfId="1" applyFont="1" applyAlignment="1" applyProtection="1">
      <alignment vertical="center"/>
      <protection locked="0"/>
    </xf>
    <xf numFmtId="0" fontId="13" fillId="0" borderId="0" xfId="1" applyFont="1" applyAlignment="1" applyProtection="1">
      <alignment vertical="center"/>
      <protection locked="0"/>
    </xf>
    <xf numFmtId="0" fontId="3" fillId="0" borderId="12" xfId="1" applyBorder="1" applyAlignment="1" applyProtection="1">
      <alignment horizontal="center" vertical="center"/>
      <protection locked="0"/>
    </xf>
    <xf numFmtId="0" fontId="3" fillId="0" borderId="13" xfId="1" applyBorder="1" applyAlignment="1" applyProtection="1">
      <alignment horizontal="center" vertical="center"/>
      <protection locked="0"/>
    </xf>
    <xf numFmtId="0" fontId="3" fillId="0" borderId="13" xfId="1" applyBorder="1" applyAlignment="1" applyProtection="1">
      <alignment vertical="center"/>
      <protection locked="0"/>
    </xf>
    <xf numFmtId="0" fontId="3" fillId="0" borderId="16" xfId="1" applyBorder="1" applyAlignment="1" applyProtection="1">
      <alignment horizontal="centerContinuous" vertical="center"/>
      <protection locked="0"/>
    </xf>
    <xf numFmtId="0" fontId="3" fillId="0" borderId="17" xfId="1" applyBorder="1" applyAlignment="1" applyProtection="1">
      <alignment horizontal="centerContinuous" vertical="center"/>
      <protection locked="0"/>
    </xf>
    <xf numFmtId="0" fontId="3" fillId="0" borderId="12" xfId="1" applyBorder="1" applyAlignment="1" applyProtection="1">
      <alignment horizontal="distributed" vertical="center"/>
      <protection locked="0"/>
    </xf>
    <xf numFmtId="0" fontId="3" fillId="0" borderId="26" xfId="1" applyBorder="1" applyAlignment="1" applyProtection="1">
      <alignment horizontal="distributed" vertical="center"/>
      <protection locked="0"/>
    </xf>
    <xf numFmtId="0" fontId="3" fillId="0" borderId="33" xfId="1" applyBorder="1" applyAlignment="1" applyProtection="1">
      <alignment horizontal="distributed" vertical="center"/>
      <protection locked="0"/>
    </xf>
    <xf numFmtId="0" fontId="3" fillId="0" borderId="34" xfId="1" applyBorder="1" applyAlignment="1" applyProtection="1">
      <alignment horizontal="distributed" vertical="center"/>
      <protection locked="0"/>
    </xf>
    <xf numFmtId="0" fontId="3" fillId="0" borderId="35" xfId="1" applyBorder="1" applyAlignment="1" applyProtection="1">
      <alignment horizontal="distributed" vertical="center"/>
      <protection locked="0"/>
    </xf>
    <xf numFmtId="0" fontId="3" fillId="0" borderId="35" xfId="1" applyBorder="1" applyAlignment="1" applyProtection="1">
      <alignment vertical="center"/>
      <protection locked="0"/>
    </xf>
    <xf numFmtId="0" fontId="19" fillId="0" borderId="3" xfId="1" applyFont="1" applyBorder="1" applyAlignment="1" applyProtection="1">
      <alignment horizontal="left" vertical="center" indent="1"/>
      <protection locked="0"/>
    </xf>
    <xf numFmtId="0" fontId="3" fillId="0" borderId="46" xfId="1" applyBorder="1" applyAlignment="1" applyProtection="1">
      <alignment horizontal="distributed" vertical="center"/>
      <protection locked="0"/>
    </xf>
    <xf numFmtId="182" fontId="3" fillId="0" borderId="44" xfId="1" applyNumberFormat="1" applyBorder="1" applyAlignment="1" applyProtection="1">
      <alignment horizontal="distributed" vertical="center"/>
      <protection locked="0"/>
    </xf>
    <xf numFmtId="179" fontId="13" fillId="0" borderId="48" xfId="3" applyNumberFormat="1" applyFont="1" applyFill="1" applyBorder="1" applyAlignment="1" applyProtection="1">
      <alignment horizontal="right"/>
    </xf>
    <xf numFmtId="0" fontId="3" fillId="0" borderId="51" xfId="1" applyBorder="1" applyAlignment="1" applyProtection="1">
      <alignment horizontal="distributed" vertical="center"/>
      <protection locked="0"/>
    </xf>
    <xf numFmtId="0" fontId="19" fillId="0" borderId="0" xfId="1" applyFont="1" applyAlignment="1" applyProtection="1">
      <alignment vertical="center"/>
      <protection locked="0"/>
    </xf>
    <xf numFmtId="0" fontId="3" fillId="0" borderId="0" xfId="1" applyAlignment="1" applyProtection="1">
      <alignment horizontal="distributed" vertical="center"/>
      <protection locked="0"/>
    </xf>
    <xf numFmtId="179" fontId="13" fillId="0" borderId="0" xfId="3" applyNumberFormat="1" applyFont="1" applyFill="1" applyBorder="1" applyAlignment="1" applyProtection="1">
      <protection locked="0"/>
    </xf>
    <xf numFmtId="0" fontId="19" fillId="0" borderId="53" xfId="1" applyFont="1" applyBorder="1" applyAlignment="1" applyProtection="1">
      <alignment horizontal="distributed" vertical="center" justifyLastLine="1"/>
      <protection locked="0"/>
    </xf>
    <xf numFmtId="0" fontId="19" fillId="0" borderId="53" xfId="1" applyFont="1" applyBorder="1" applyAlignment="1" applyProtection="1">
      <alignment horizontal="distributed" vertical="center" wrapText="1" justifyLastLine="1"/>
      <protection locked="0"/>
    </xf>
    <xf numFmtId="0" fontId="19" fillId="0" borderId="23" xfId="1" applyFont="1" applyBorder="1" applyAlignment="1" applyProtection="1">
      <alignment horizontal="center" vertical="center"/>
      <protection locked="0"/>
    </xf>
    <xf numFmtId="178" fontId="13" fillId="0" borderId="23" xfId="3" applyNumberFormat="1" applyFont="1" applyFill="1" applyBorder="1" applyAlignment="1" applyProtection="1">
      <alignment vertical="center"/>
      <protection locked="0"/>
    </xf>
    <xf numFmtId="0" fontId="19" fillId="0" borderId="31" xfId="1" applyFont="1" applyBorder="1" applyAlignment="1" applyProtection="1">
      <alignment horizontal="center" vertical="center"/>
      <protection locked="0"/>
    </xf>
    <xf numFmtId="178" fontId="13" fillId="0" borderId="31" xfId="3" applyNumberFormat="1" applyFont="1" applyFill="1" applyBorder="1" applyAlignment="1" applyProtection="1">
      <alignment vertical="center"/>
      <protection locked="0"/>
    </xf>
    <xf numFmtId="0" fontId="19" fillId="0" borderId="74" xfId="1" applyFont="1" applyBorder="1" applyAlignment="1" applyProtection="1">
      <alignment horizontal="center" vertical="center"/>
      <protection locked="0"/>
    </xf>
    <xf numFmtId="178" fontId="13" fillId="0" borderId="74" xfId="3" applyNumberFormat="1" applyFont="1" applyFill="1" applyBorder="1" applyAlignment="1" applyProtection="1">
      <alignment vertical="center"/>
      <protection locked="0"/>
    </xf>
    <xf numFmtId="178" fontId="19" fillId="0" borderId="0" xfId="3" applyNumberFormat="1" applyFont="1" applyFill="1" applyBorder="1" applyAlignment="1" applyProtection="1">
      <alignment vertical="center"/>
      <protection locked="0"/>
    </xf>
    <xf numFmtId="0" fontId="10" fillId="0" borderId="75" xfId="1" applyFont="1" applyBorder="1" applyAlignment="1" applyProtection="1">
      <alignment vertical="top"/>
      <protection locked="0"/>
    </xf>
    <xf numFmtId="0" fontId="10" fillId="0" borderId="10" xfId="1" applyFont="1" applyBorder="1" applyAlignment="1" applyProtection="1">
      <alignment vertical="top"/>
      <protection locked="0"/>
    </xf>
    <xf numFmtId="0" fontId="10" fillId="0" borderId="76" xfId="1" applyFont="1" applyBorder="1" applyAlignment="1" applyProtection="1">
      <alignment vertical="top"/>
      <protection locked="0"/>
    </xf>
    <xf numFmtId="0" fontId="10" fillId="0" borderId="0" xfId="1" applyFont="1" applyAlignment="1" applyProtection="1">
      <alignment vertical="center"/>
      <protection locked="0"/>
    </xf>
    <xf numFmtId="38" fontId="3" fillId="0" borderId="0" xfId="3" applyFont="1" applyFill="1" applyBorder="1" applyAlignment="1" applyProtection="1">
      <alignment horizontal="distributed" vertical="center"/>
      <protection locked="0"/>
    </xf>
    <xf numFmtId="9" fontId="3" fillId="0" borderId="0" xfId="1" applyNumberFormat="1" applyAlignment="1" applyProtection="1">
      <alignment horizontal="distributed" vertical="center"/>
      <protection locked="0"/>
    </xf>
    <xf numFmtId="0" fontId="3" fillId="4" borderId="0" xfId="1" applyFill="1" applyAlignment="1" applyProtection="1">
      <alignment horizontal="center" vertical="center"/>
      <protection locked="0"/>
    </xf>
    <xf numFmtId="181" fontId="3" fillId="4" borderId="0" xfId="1" applyNumberFormat="1" applyFill="1" applyAlignment="1" applyProtection="1">
      <alignment vertical="center"/>
      <protection locked="0"/>
    </xf>
    <xf numFmtId="0" fontId="14" fillId="4" borderId="0" xfId="2" applyFill="1" applyProtection="1">
      <protection locked="0"/>
    </xf>
    <xf numFmtId="0" fontId="26" fillId="4" borderId="0" xfId="2" applyFont="1" applyFill="1" applyProtection="1">
      <protection locked="0"/>
    </xf>
    <xf numFmtId="0" fontId="19" fillId="4" borderId="0" xfId="1" applyFont="1" applyFill="1" applyAlignment="1" applyProtection="1">
      <alignment vertical="center"/>
      <protection locked="0"/>
    </xf>
    <xf numFmtId="0" fontId="19" fillId="0" borderId="24" xfId="1" applyFont="1" applyBorder="1" applyAlignment="1" applyProtection="1">
      <alignment horizontal="center" vertical="center"/>
      <protection locked="0"/>
    </xf>
    <xf numFmtId="0" fontId="19" fillId="0" borderId="1" xfId="1" applyFont="1" applyBorder="1" applyAlignment="1" applyProtection="1">
      <alignment horizontal="center" vertical="center"/>
      <protection locked="0"/>
    </xf>
    <xf numFmtId="0" fontId="19" fillId="0" borderId="77" xfId="1" applyFont="1" applyBorder="1" applyAlignment="1" applyProtection="1">
      <alignment horizontal="center" vertical="center"/>
      <protection locked="0"/>
    </xf>
    <xf numFmtId="0" fontId="19" fillId="0" borderId="28" xfId="1" applyFont="1" applyBorder="1" applyAlignment="1" applyProtection="1">
      <alignment horizontal="center" vertical="center"/>
      <protection locked="0"/>
    </xf>
    <xf numFmtId="0" fontId="19" fillId="0" borderId="29" xfId="1" applyFont="1" applyBorder="1" applyAlignment="1" applyProtection="1">
      <alignment horizontal="center" vertical="center"/>
      <protection locked="0"/>
    </xf>
    <xf numFmtId="0" fontId="19" fillId="0" borderId="30" xfId="1" applyFont="1" applyBorder="1" applyAlignment="1" applyProtection="1">
      <alignment horizontal="center" vertical="center"/>
      <protection locked="0"/>
    </xf>
    <xf numFmtId="0" fontId="19" fillId="0" borderId="78" xfId="1" applyFont="1" applyBorder="1" applyAlignment="1" applyProtection="1">
      <alignment horizontal="center" vertical="center"/>
      <protection locked="0"/>
    </xf>
    <xf numFmtId="0" fontId="19" fillId="0" borderId="79" xfId="1" applyFont="1" applyBorder="1" applyAlignment="1" applyProtection="1">
      <alignment horizontal="center" vertical="center"/>
      <protection locked="0"/>
    </xf>
    <xf numFmtId="0" fontId="19" fillId="0" borderId="80" xfId="1" applyFont="1" applyBorder="1" applyAlignment="1" applyProtection="1">
      <alignment horizontal="center" vertical="center"/>
      <protection locked="0"/>
    </xf>
    <xf numFmtId="0" fontId="19" fillId="0" borderId="54" xfId="1" applyFont="1" applyBorder="1" applyAlignment="1" applyProtection="1">
      <alignment horizontal="centerContinuous" vertical="center"/>
      <protection locked="0"/>
    </xf>
    <xf numFmtId="0" fontId="19" fillId="0" borderId="55" xfId="1" applyFont="1" applyBorder="1" applyAlignment="1" applyProtection="1">
      <alignment horizontal="centerContinuous" vertical="center"/>
      <protection locked="0"/>
    </xf>
    <xf numFmtId="0" fontId="19" fillId="0" borderId="56" xfId="1" applyFont="1" applyBorder="1" applyAlignment="1" applyProtection="1">
      <alignment horizontal="centerContinuous" vertical="center"/>
      <protection locked="0"/>
    </xf>
    <xf numFmtId="0" fontId="19" fillId="0" borderId="72" xfId="1" applyFont="1" applyBorder="1" applyAlignment="1" applyProtection="1">
      <alignment horizontal="centerContinuous" vertical="center"/>
      <protection locked="0"/>
    </xf>
    <xf numFmtId="0" fontId="19" fillId="0" borderId="73" xfId="1" applyFont="1" applyBorder="1" applyAlignment="1" applyProtection="1">
      <alignment horizontal="centerContinuous" vertical="center"/>
      <protection locked="0"/>
    </xf>
    <xf numFmtId="0" fontId="19" fillId="0" borderId="19" xfId="1" applyFont="1" applyBorder="1" applyAlignment="1" applyProtection="1">
      <alignment horizontal="center" vertical="center"/>
      <protection locked="0"/>
    </xf>
    <xf numFmtId="0" fontId="19" fillId="0" borderId="21" xfId="1" applyFont="1" applyBorder="1" applyAlignment="1" applyProtection="1">
      <alignment horizontal="center" vertical="center"/>
      <protection locked="0"/>
    </xf>
    <xf numFmtId="0" fontId="7" fillId="2" borderId="5" xfId="1" applyFont="1" applyFill="1" applyBorder="1" applyAlignment="1" applyProtection="1">
      <alignment horizontal="center" vertical="center"/>
      <protection locked="0"/>
    </xf>
    <xf numFmtId="0" fontId="3" fillId="2" borderId="0" xfId="1" applyFill="1" applyAlignment="1" applyProtection="1">
      <alignment horizontal="left" indent="1"/>
      <protection locked="0"/>
    </xf>
    <xf numFmtId="0" fontId="11" fillId="2" borderId="0" xfId="1" applyFont="1" applyFill="1" applyProtection="1">
      <protection locked="0"/>
    </xf>
    <xf numFmtId="0" fontId="3" fillId="2" borderId="5" xfId="1" applyFill="1" applyBorder="1" applyAlignment="1" applyProtection="1">
      <alignment horizontal="centerContinuous" vertical="center"/>
      <protection locked="0"/>
    </xf>
    <xf numFmtId="0" fontId="12" fillId="2" borderId="0" xfId="1" applyFont="1" applyFill="1" applyAlignment="1" applyProtection="1">
      <alignment horizontal="left" indent="1"/>
      <protection locked="0"/>
    </xf>
    <xf numFmtId="0" fontId="3" fillId="2" borderId="0" xfId="1" applyFill="1" applyAlignment="1" applyProtection="1">
      <alignment horizontal="right" vertical="center"/>
      <protection locked="0"/>
    </xf>
    <xf numFmtId="0" fontId="12" fillId="2" borderId="0" xfId="1" applyFont="1" applyFill="1" applyAlignment="1" applyProtection="1">
      <alignment vertical="center"/>
      <protection locked="0"/>
    </xf>
    <xf numFmtId="0" fontId="3" fillId="2" borderId="7" xfId="1" applyFill="1" applyBorder="1" applyAlignment="1" applyProtection="1">
      <alignment vertical="center"/>
      <protection locked="0"/>
    </xf>
    <xf numFmtId="0" fontId="11" fillId="2" borderId="8" xfId="1" applyFont="1" applyFill="1" applyBorder="1" applyAlignment="1" applyProtection="1">
      <alignment horizontal="left" vertical="top" indent="1"/>
      <protection locked="0"/>
    </xf>
    <xf numFmtId="0" fontId="3" fillId="2" borderId="24" xfId="1" applyFill="1" applyBorder="1" applyAlignment="1" applyProtection="1">
      <alignment vertical="center"/>
      <protection locked="0"/>
    </xf>
    <xf numFmtId="0" fontId="11" fillId="2" borderId="8" xfId="1" applyFont="1" applyFill="1" applyBorder="1" applyAlignment="1" applyProtection="1">
      <alignment horizontal="right" vertical="top"/>
      <protection locked="0"/>
    </xf>
    <xf numFmtId="179" fontId="13" fillId="3" borderId="27" xfId="3" applyNumberFormat="1" applyFont="1" applyFill="1" applyBorder="1" applyAlignment="1" applyProtection="1">
      <protection hidden="1"/>
    </xf>
    <xf numFmtId="0" fontId="24" fillId="3" borderId="7" xfId="1" applyFont="1" applyFill="1" applyBorder="1" applyAlignment="1">
      <alignment horizontal="center" vertical="center"/>
    </xf>
    <xf numFmtId="9" fontId="3" fillId="0" borderId="22" xfId="1" applyNumberFormat="1" applyBorder="1" applyAlignment="1">
      <alignment vertical="center"/>
    </xf>
    <xf numFmtId="9" fontId="3" fillId="0" borderId="31" xfId="1" applyNumberFormat="1" applyBorder="1" applyAlignment="1">
      <alignment vertical="center"/>
    </xf>
    <xf numFmtId="0" fontId="3" fillId="0" borderId="31" xfId="1" applyBorder="1" applyAlignment="1">
      <alignment horizontal="right" vertical="center"/>
    </xf>
    <xf numFmtId="0" fontId="3" fillId="0" borderId="31" xfId="1" applyBorder="1" applyAlignment="1">
      <alignment vertical="center"/>
    </xf>
    <xf numFmtId="0" fontId="3" fillId="0" borderId="74" xfId="1" applyBorder="1" applyAlignment="1">
      <alignment vertical="center"/>
    </xf>
    <xf numFmtId="0" fontId="3" fillId="0" borderId="53" xfId="1" applyBorder="1" applyAlignment="1">
      <alignment horizontal="center" vertical="center"/>
    </xf>
    <xf numFmtId="0" fontId="19" fillId="0" borderId="53" xfId="1" applyFont="1" applyBorder="1" applyAlignment="1">
      <alignment horizontal="center" vertical="center"/>
    </xf>
    <xf numFmtId="0" fontId="19" fillId="0" borderId="22" xfId="1" applyFont="1" applyBorder="1" applyAlignment="1">
      <alignment horizontal="center" vertical="center"/>
    </xf>
    <xf numFmtId="0" fontId="28" fillId="2" borderId="0" xfId="1" applyFont="1" applyFill="1" applyAlignment="1" applyProtection="1">
      <alignment horizontal="right" vertical="center"/>
      <protection locked="0"/>
    </xf>
    <xf numFmtId="9" fontId="3" fillId="0" borderId="25" xfId="4" applyFont="1" applyFill="1" applyBorder="1" applyAlignment="1" applyProtection="1">
      <alignment horizontal="center" vertical="center"/>
      <protection locked="0"/>
    </xf>
    <xf numFmtId="9" fontId="3" fillId="0" borderId="32" xfId="4" applyFont="1" applyFill="1" applyBorder="1" applyAlignment="1" applyProtection="1">
      <alignment horizontal="center" vertical="center"/>
      <protection locked="0"/>
    </xf>
    <xf numFmtId="9" fontId="3" fillId="0" borderId="32" xfId="1" applyNumberFormat="1" applyBorder="1" applyAlignment="1" applyProtection="1">
      <alignment horizontal="center" vertical="center" shrinkToFit="1"/>
      <protection locked="0"/>
    </xf>
    <xf numFmtId="0" fontId="19" fillId="5" borderId="53" xfId="1" applyFont="1" applyFill="1" applyBorder="1" applyAlignment="1" applyProtection="1">
      <alignment horizontal="center" vertical="center"/>
      <protection locked="0"/>
    </xf>
    <xf numFmtId="178" fontId="13" fillId="2" borderId="23" xfId="3" applyNumberFormat="1" applyFont="1" applyFill="1" applyBorder="1" applyAlignment="1" applyProtection="1">
      <alignment horizontal="right"/>
      <protection locked="0"/>
    </xf>
    <xf numFmtId="0" fontId="16" fillId="5" borderId="0" xfId="1" applyFont="1" applyFill="1" applyAlignment="1" applyProtection="1">
      <alignment vertical="center"/>
      <protection locked="0"/>
    </xf>
    <xf numFmtId="0" fontId="31" fillId="0" borderId="0" xfId="0" applyFont="1"/>
    <xf numFmtId="178" fontId="35" fillId="0" borderId="23" xfId="3" applyNumberFormat="1" applyFont="1" applyFill="1" applyBorder="1" applyAlignment="1" applyProtection="1">
      <alignment shrinkToFit="1"/>
    </xf>
    <xf numFmtId="0" fontId="12" fillId="0" borderId="0" xfId="1" applyFont="1" applyAlignment="1" applyProtection="1">
      <alignment horizontal="center" vertical="center"/>
      <protection locked="0"/>
    </xf>
    <xf numFmtId="176" fontId="3" fillId="3" borderId="34" xfId="1" applyNumberFormat="1" applyFill="1" applyBorder="1" applyAlignment="1" applyProtection="1">
      <alignment horizontal="center" vertical="center"/>
      <protection locked="0"/>
    </xf>
    <xf numFmtId="177" fontId="13" fillId="3" borderId="41" xfId="3" applyNumberFormat="1" applyFont="1" applyFill="1" applyBorder="1" applyAlignment="1" applyProtection="1">
      <protection locked="0"/>
    </xf>
    <xf numFmtId="0" fontId="3" fillId="3" borderId="38" xfId="1" applyFill="1" applyBorder="1" applyAlignment="1" applyProtection="1">
      <alignment vertical="center"/>
      <protection locked="0"/>
    </xf>
    <xf numFmtId="178" fontId="37" fillId="0" borderId="23" xfId="3" applyNumberFormat="1" applyFont="1" applyFill="1" applyBorder="1" applyAlignment="1" applyProtection="1">
      <alignment shrinkToFit="1"/>
    </xf>
    <xf numFmtId="0" fontId="19" fillId="0" borderId="53" xfId="1" applyFont="1" applyBorder="1" applyAlignment="1" applyProtection="1">
      <alignment horizontal="center" vertical="center"/>
      <protection locked="0"/>
    </xf>
    <xf numFmtId="0" fontId="10" fillId="2" borderId="0" xfId="1" applyFont="1" applyFill="1" applyAlignment="1" applyProtection="1">
      <alignment horizontal="right" vertical="center" wrapText="1"/>
      <protection locked="0"/>
    </xf>
    <xf numFmtId="0" fontId="15" fillId="0" borderId="12" xfId="1" applyFont="1" applyBorder="1" applyAlignment="1">
      <alignment vertical="center" justifyLastLine="1"/>
    </xf>
    <xf numFmtId="0" fontId="15" fillId="0" borderId="89" xfId="1" applyFont="1" applyBorder="1" applyAlignment="1">
      <alignment vertical="center"/>
    </xf>
    <xf numFmtId="0" fontId="0" fillId="0" borderId="53" xfId="0" applyBorder="1"/>
    <xf numFmtId="0" fontId="0" fillId="0" borderId="22" xfId="0" applyBorder="1"/>
    <xf numFmtId="0" fontId="0" fillId="0" borderId="31" xfId="0" applyBorder="1"/>
    <xf numFmtId="0" fontId="0" fillId="0" borderId="74" xfId="0" applyBorder="1"/>
    <xf numFmtId="0" fontId="3" fillId="3" borderId="5" xfId="1" applyFill="1" applyBorder="1" applyAlignment="1" applyProtection="1">
      <alignment vertical="center"/>
      <protection locked="0"/>
    </xf>
    <xf numFmtId="185" fontId="11" fillId="2" borderId="54" xfId="7" applyNumberFormat="1" applyFont="1" applyFill="1" applyBorder="1" applyAlignment="1" applyProtection="1">
      <alignment horizontal="center" vertical="center" shrinkToFit="1"/>
      <protection locked="0"/>
    </xf>
    <xf numFmtId="0" fontId="11" fillId="2" borderId="47" xfId="1" applyFont="1" applyFill="1" applyBorder="1" applyAlignment="1" applyProtection="1">
      <alignment horizontal="center" vertical="center" shrinkToFit="1"/>
      <protection locked="0"/>
    </xf>
    <xf numFmtId="0" fontId="16" fillId="3" borderId="5" xfId="1" applyFont="1" applyFill="1" applyBorder="1" applyAlignment="1" applyProtection="1">
      <alignment vertical="center"/>
      <protection locked="0"/>
    </xf>
    <xf numFmtId="0" fontId="0" fillId="0" borderId="22" xfId="0" applyBorder="1" applyAlignment="1">
      <alignment horizontal="center"/>
    </xf>
    <xf numFmtId="0" fontId="0" fillId="0" borderId="31" xfId="0" applyBorder="1" applyAlignment="1">
      <alignment horizontal="center"/>
    </xf>
    <xf numFmtId="0" fontId="11" fillId="2" borderId="55" xfId="7" applyNumberFormat="1" applyFont="1" applyFill="1" applyBorder="1" applyAlignment="1" applyProtection="1">
      <alignment horizontal="center" vertical="center" shrinkToFit="1"/>
      <protection locked="0"/>
    </xf>
    <xf numFmtId="0" fontId="3" fillId="3" borderId="3" xfId="1" applyFill="1" applyBorder="1" applyAlignment="1" applyProtection="1">
      <alignment vertical="center"/>
      <protection locked="0"/>
    </xf>
    <xf numFmtId="0" fontId="9" fillId="3" borderId="3" xfId="1" applyFont="1" applyFill="1" applyBorder="1" applyAlignment="1" applyProtection="1">
      <alignment vertical="center"/>
      <protection locked="0"/>
    </xf>
    <xf numFmtId="0" fontId="3" fillId="3" borderId="4" xfId="1" applyFill="1" applyBorder="1" applyAlignment="1" applyProtection="1">
      <alignment vertical="center"/>
      <protection locked="0"/>
    </xf>
    <xf numFmtId="0" fontId="11" fillId="0" borderId="64" xfId="1" applyFont="1" applyBorder="1" applyAlignment="1" applyProtection="1">
      <alignment vertical="center"/>
      <protection locked="0"/>
    </xf>
    <xf numFmtId="0" fontId="3" fillId="0" borderId="93" xfId="1" applyBorder="1" applyAlignment="1" applyProtection="1">
      <alignment vertical="center"/>
      <protection locked="0"/>
    </xf>
    <xf numFmtId="184" fontId="11" fillId="2" borderId="54" xfId="7" applyNumberFormat="1" applyFont="1" applyFill="1" applyBorder="1" applyAlignment="1" applyProtection="1">
      <alignment horizontal="center" vertical="center" shrinkToFit="1"/>
      <protection locked="0"/>
    </xf>
    <xf numFmtId="0" fontId="11" fillId="2" borderId="94" xfId="1" applyFont="1" applyFill="1" applyBorder="1" applyAlignment="1" applyProtection="1">
      <alignment horizontal="center" vertical="center" shrinkToFit="1"/>
      <protection locked="0"/>
    </xf>
    <xf numFmtId="0" fontId="3" fillId="0" borderId="59" xfId="1" applyBorder="1" applyAlignment="1">
      <alignment vertical="center"/>
    </xf>
    <xf numFmtId="0" fontId="10" fillId="3" borderId="2" xfId="1" applyFont="1" applyFill="1" applyBorder="1" applyAlignment="1">
      <alignment vertical="center"/>
    </xf>
    <xf numFmtId="0" fontId="3" fillId="0" borderId="0" xfId="1" applyAlignment="1">
      <alignment horizontal="center" vertical="center" shrinkToFit="1"/>
    </xf>
    <xf numFmtId="0" fontId="32" fillId="0" borderId="0" xfId="0" applyFont="1"/>
    <xf numFmtId="178" fontId="13" fillId="3" borderId="23" xfId="3" applyNumberFormat="1" applyFont="1" applyFill="1" applyBorder="1" applyAlignment="1" applyProtection="1">
      <protection locked="0"/>
    </xf>
    <xf numFmtId="183" fontId="20" fillId="0" borderId="13" xfId="1" applyNumberFormat="1" applyFont="1" applyBorder="1" applyAlignment="1">
      <alignment vertical="center" justifyLastLine="1"/>
    </xf>
    <xf numFmtId="183" fontId="20" fillId="0" borderId="14" xfId="1" applyNumberFormat="1" applyFont="1" applyBorder="1" applyAlignment="1">
      <alignment vertical="center" justifyLastLine="1"/>
    </xf>
    <xf numFmtId="183" fontId="20" fillId="0" borderId="82" xfId="1" applyNumberFormat="1" applyFont="1" applyBorder="1" applyAlignment="1">
      <alignment vertical="center" justifyLastLine="1"/>
    </xf>
    <xf numFmtId="183" fontId="20" fillId="0" borderId="85" xfId="1" applyNumberFormat="1" applyFont="1" applyBorder="1" applyAlignment="1">
      <alignment vertical="center"/>
    </xf>
    <xf numFmtId="183" fontId="20" fillId="0" borderId="81" xfId="1" applyNumberFormat="1" applyFont="1" applyBorder="1" applyAlignment="1">
      <alignment vertical="center"/>
    </xf>
    <xf numFmtId="183" fontId="20" fillId="0" borderId="52" xfId="1" applyNumberFormat="1" applyFont="1" applyBorder="1" applyAlignment="1">
      <alignment vertical="center"/>
    </xf>
    <xf numFmtId="0" fontId="19" fillId="3" borderId="91" xfId="1" applyFont="1" applyFill="1" applyBorder="1" applyAlignment="1" applyProtection="1">
      <alignment horizontal="center" vertical="center" shrinkToFit="1"/>
      <protection locked="0"/>
    </xf>
    <xf numFmtId="0" fontId="19" fillId="3" borderId="56" xfId="1" applyFont="1" applyFill="1" applyBorder="1" applyAlignment="1" applyProtection="1">
      <alignment horizontal="center" vertical="center" shrinkToFit="1"/>
      <protection locked="0"/>
    </xf>
    <xf numFmtId="0" fontId="39" fillId="2" borderId="92" xfId="1" applyFont="1" applyFill="1" applyBorder="1" applyAlignment="1" applyProtection="1">
      <alignment horizontal="center" vertical="center"/>
      <protection locked="0"/>
    </xf>
    <xf numFmtId="0" fontId="39" fillId="2" borderId="10" xfId="1" applyFont="1" applyFill="1" applyBorder="1" applyAlignment="1" applyProtection="1">
      <alignment horizontal="center" vertical="center"/>
      <protection locked="0"/>
    </xf>
    <xf numFmtId="0" fontId="39" fillId="2" borderId="11" xfId="1" applyFont="1" applyFill="1" applyBorder="1" applyAlignment="1" applyProtection="1">
      <alignment horizontal="center" vertical="center"/>
      <protection locked="0"/>
    </xf>
    <xf numFmtId="183" fontId="20" fillId="0" borderId="90" xfId="3" applyNumberFormat="1" applyFont="1" applyFill="1" applyBorder="1" applyAlignment="1" applyProtection="1">
      <alignment vertical="center"/>
    </xf>
    <xf numFmtId="183" fontId="20" fillId="0" borderId="86" xfId="3" applyNumberFormat="1" applyFont="1" applyFill="1" applyBorder="1" applyAlignment="1" applyProtection="1">
      <alignment vertical="center"/>
    </xf>
    <xf numFmtId="183" fontId="20" fillId="0" borderId="87" xfId="3" applyNumberFormat="1" applyFont="1" applyFill="1" applyBorder="1" applyAlignment="1" applyProtection="1">
      <alignment vertical="center"/>
    </xf>
    <xf numFmtId="183" fontId="20" fillId="0" borderId="78" xfId="3" applyNumberFormat="1" applyFont="1" applyFill="1" applyBorder="1" applyAlignment="1" applyProtection="1">
      <alignment vertical="center"/>
    </xf>
    <xf numFmtId="183" fontId="20" fillId="0" borderId="79" xfId="3" applyNumberFormat="1" applyFont="1" applyFill="1" applyBorder="1" applyAlignment="1" applyProtection="1">
      <alignment vertical="center"/>
    </xf>
    <xf numFmtId="183" fontId="20" fillId="0" borderId="88" xfId="3" applyNumberFormat="1" applyFont="1" applyFill="1" applyBorder="1" applyAlignment="1" applyProtection="1">
      <alignment vertical="center"/>
    </xf>
    <xf numFmtId="183" fontId="20" fillId="0" borderId="19" xfId="3" applyNumberFormat="1" applyFont="1" applyFill="1" applyBorder="1" applyAlignment="1" applyProtection="1">
      <alignment vertical="center"/>
    </xf>
    <xf numFmtId="183" fontId="20" fillId="0" borderId="20" xfId="3" applyNumberFormat="1" applyFont="1" applyFill="1" applyBorder="1" applyAlignment="1" applyProtection="1">
      <alignment vertical="center"/>
    </xf>
    <xf numFmtId="183" fontId="20" fillId="0" borderId="83" xfId="3" applyNumberFormat="1" applyFont="1" applyFill="1" applyBorder="1" applyAlignment="1" applyProtection="1">
      <alignment vertical="center"/>
    </xf>
    <xf numFmtId="0" fontId="3" fillId="2" borderId="84" xfId="1" applyFill="1" applyBorder="1" applyAlignment="1" applyProtection="1">
      <alignment horizontal="right" vertical="center" shrinkToFit="1"/>
      <protection locked="0"/>
    </xf>
    <xf numFmtId="0" fontId="3" fillId="2" borderId="3" xfId="1" applyFill="1" applyBorder="1" applyAlignment="1" applyProtection="1">
      <alignment horizontal="right" vertical="center" shrinkToFit="1"/>
      <protection locked="0"/>
    </xf>
    <xf numFmtId="0" fontId="3" fillId="2" borderId="4" xfId="1" applyFill="1" applyBorder="1" applyAlignment="1" applyProtection="1">
      <alignment horizontal="right" vertical="center" shrinkToFit="1"/>
      <protection locked="0"/>
    </xf>
    <xf numFmtId="0" fontId="3" fillId="2" borderId="75" xfId="1" applyFill="1" applyBorder="1" applyAlignment="1" applyProtection="1">
      <alignment horizontal="right" vertical="center" shrinkToFit="1"/>
      <protection locked="0"/>
    </xf>
    <xf numFmtId="0" fontId="3" fillId="2" borderId="10" xfId="1" applyFill="1" applyBorder="1" applyAlignment="1" applyProtection="1">
      <alignment horizontal="right" vertical="center" shrinkToFit="1"/>
      <protection locked="0"/>
    </xf>
    <xf numFmtId="0" fontId="3" fillId="2" borderId="11" xfId="1" applyFill="1" applyBorder="1" applyAlignment="1" applyProtection="1">
      <alignment horizontal="right" vertical="center" shrinkToFit="1"/>
      <protection locked="0"/>
    </xf>
    <xf numFmtId="0" fontId="3" fillId="2" borderId="54" xfId="1" applyFill="1" applyBorder="1" applyAlignment="1" applyProtection="1">
      <alignment horizontal="center" vertical="center"/>
      <protection locked="0"/>
    </xf>
    <xf numFmtId="0" fontId="3" fillId="2" borderId="55" xfId="1" applyFill="1" applyBorder="1" applyAlignment="1" applyProtection="1">
      <alignment horizontal="center" vertical="center"/>
      <protection locked="0"/>
    </xf>
    <xf numFmtId="0" fontId="3" fillId="2" borderId="47" xfId="1" applyFill="1" applyBorder="1" applyAlignment="1" applyProtection="1">
      <alignment horizontal="center" vertical="center"/>
      <protection locked="0"/>
    </xf>
    <xf numFmtId="0" fontId="3" fillId="2" borderId="85" xfId="1" applyFill="1" applyBorder="1" applyAlignment="1" applyProtection="1">
      <alignment horizontal="center" vertical="center"/>
      <protection locked="0"/>
    </xf>
    <xf numFmtId="0" fontId="3" fillId="2" borderId="81" xfId="1" applyFill="1" applyBorder="1" applyAlignment="1" applyProtection="1">
      <alignment horizontal="center" vertical="center"/>
      <protection locked="0"/>
    </xf>
    <xf numFmtId="0" fontId="3" fillId="2" borderId="52" xfId="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2" fillId="2" borderId="14" xfId="1" applyFont="1" applyFill="1" applyBorder="1" applyAlignment="1" applyProtection="1">
      <alignment horizontal="center" vertical="center"/>
      <protection locked="0"/>
    </xf>
    <xf numFmtId="0" fontId="12" fillId="2" borderId="82" xfId="1" applyFont="1" applyFill="1" applyBorder="1" applyAlignment="1" applyProtection="1">
      <alignment horizontal="center" vertical="center"/>
      <protection locked="0"/>
    </xf>
    <xf numFmtId="179" fontId="13" fillId="3" borderId="38" xfId="3" applyNumberFormat="1" applyFont="1" applyFill="1" applyBorder="1" applyAlignment="1" applyProtection="1">
      <protection locked="0"/>
    </xf>
    <xf numFmtId="179" fontId="13" fillId="3" borderId="39" xfId="3" applyNumberFormat="1" applyFont="1" applyFill="1" applyBorder="1" applyAlignment="1" applyProtection="1">
      <protection locked="0"/>
    </xf>
    <xf numFmtId="179" fontId="13" fillId="3" borderId="50" xfId="3" applyNumberFormat="1" applyFont="1" applyFill="1" applyBorder="1" applyAlignment="1" applyProtection="1">
      <protection locked="0"/>
    </xf>
    <xf numFmtId="0" fontId="19" fillId="0" borderId="23" xfId="1" quotePrefix="1" applyFont="1" applyBorder="1" applyAlignment="1">
      <alignment horizontal="center" vertical="center"/>
    </xf>
    <xf numFmtId="0" fontId="19" fillId="0" borderId="19" xfId="1" applyFont="1" applyBorder="1" applyAlignment="1">
      <alignment horizontal="center" vertical="center"/>
    </xf>
    <xf numFmtId="0" fontId="19" fillId="0" borderId="20" xfId="1" applyFont="1" applyBorder="1" applyAlignment="1">
      <alignment horizontal="center" vertical="center"/>
    </xf>
    <xf numFmtId="0" fontId="19" fillId="0" borderId="21" xfId="1" applyFont="1" applyBorder="1" applyAlignment="1">
      <alignment horizontal="center" vertical="center"/>
    </xf>
    <xf numFmtId="178" fontId="13" fillId="0" borderId="19" xfId="3" applyNumberFormat="1" applyFont="1" applyFill="1" applyBorder="1" applyAlignment="1">
      <alignment horizontal="center" vertical="center"/>
    </xf>
    <xf numFmtId="178" fontId="13" fillId="0" borderId="21" xfId="3" applyNumberFormat="1" applyFont="1" applyFill="1" applyBorder="1" applyAlignment="1">
      <alignment horizontal="center" vertical="center"/>
    </xf>
    <xf numFmtId="0" fontId="19" fillId="0" borderId="31" xfId="1" quotePrefix="1" applyFont="1" applyBorder="1" applyAlignment="1">
      <alignment horizontal="center" vertical="center"/>
    </xf>
    <xf numFmtId="0" fontId="19" fillId="0" borderId="28" xfId="1" applyFont="1" applyBorder="1" applyAlignment="1">
      <alignment horizontal="center" vertical="center"/>
    </xf>
    <xf numFmtId="0" fontId="19" fillId="0" borderId="29" xfId="1" applyFont="1" applyBorder="1" applyAlignment="1">
      <alignment horizontal="center" vertical="center"/>
    </xf>
    <xf numFmtId="0" fontId="19" fillId="0" borderId="30" xfId="1" applyFont="1" applyBorder="1" applyAlignment="1">
      <alignment horizontal="center" vertical="center"/>
    </xf>
    <xf numFmtId="178" fontId="13" fillId="0" borderId="28" xfId="3" applyNumberFormat="1" applyFont="1" applyFill="1" applyBorder="1" applyAlignment="1">
      <alignment horizontal="center" vertical="center"/>
    </xf>
    <xf numFmtId="178" fontId="13" fillId="0" borderId="30" xfId="3" applyNumberFormat="1" applyFont="1" applyFill="1" applyBorder="1" applyAlignment="1">
      <alignment horizontal="center" vertical="center"/>
    </xf>
    <xf numFmtId="0" fontId="10" fillId="0" borderId="0" xfId="1" applyFont="1" applyAlignment="1">
      <alignment vertical="top"/>
    </xf>
    <xf numFmtId="0" fontId="19" fillId="0" borderId="60" xfId="1" quotePrefix="1" applyFont="1" applyBorder="1" applyAlignment="1">
      <alignment horizontal="center" vertical="center"/>
    </xf>
    <xf numFmtId="0" fontId="19" fillId="0" borderId="61" xfId="1" applyFont="1" applyBorder="1" applyAlignment="1">
      <alignment horizontal="center" vertical="center"/>
    </xf>
    <xf numFmtId="0" fontId="19" fillId="0" borderId="62" xfId="1" applyFont="1" applyBorder="1" applyAlignment="1">
      <alignment horizontal="center" vertical="center"/>
    </xf>
    <xf numFmtId="0" fontId="19" fillId="0" borderId="63" xfId="1" applyFont="1" applyBorder="1" applyAlignment="1">
      <alignment horizontal="center" vertical="center"/>
    </xf>
    <xf numFmtId="178" fontId="13" fillId="0" borderId="61" xfId="3" applyNumberFormat="1" applyFont="1" applyFill="1" applyBorder="1" applyAlignment="1">
      <alignment horizontal="center" vertical="center"/>
    </xf>
    <xf numFmtId="178" fontId="13" fillId="0" borderId="63" xfId="3" applyNumberFormat="1" applyFont="1" applyFill="1" applyBorder="1" applyAlignment="1">
      <alignment horizontal="center" vertical="center"/>
    </xf>
    <xf numFmtId="0" fontId="19" fillId="0" borderId="64" xfId="1" quotePrefix="1" applyFont="1" applyBorder="1" applyAlignment="1">
      <alignment horizontal="center" vertical="center"/>
    </xf>
    <xf numFmtId="0" fontId="19" fillId="0" borderId="64" xfId="1" applyFont="1" applyBorder="1" applyAlignment="1">
      <alignment horizontal="center" vertical="center"/>
    </xf>
    <xf numFmtId="178" fontId="13" fillId="0" borderId="64" xfId="3" applyNumberFormat="1" applyFont="1" applyFill="1" applyBorder="1" applyAlignment="1">
      <alignment horizontal="center" vertical="center"/>
    </xf>
    <xf numFmtId="0" fontId="19" fillId="0" borderId="0" xfId="1" applyFont="1" applyAlignment="1">
      <alignment horizontal="distributed" vertical="center" justifyLastLine="1"/>
    </xf>
    <xf numFmtId="38" fontId="19" fillId="0" borderId="54" xfId="3" applyFont="1" applyFill="1" applyBorder="1" applyAlignment="1">
      <alignment horizontal="center" vertical="center" wrapText="1" justifyLastLine="1"/>
    </xf>
    <xf numFmtId="38" fontId="19" fillId="0" borderId="55" xfId="3" applyFont="1" applyFill="1" applyBorder="1" applyAlignment="1">
      <alignment horizontal="center" vertical="center" wrapText="1" justifyLastLine="1"/>
    </xf>
    <xf numFmtId="38" fontId="19" fillId="0" borderId="56" xfId="3" applyFont="1" applyFill="1" applyBorder="1" applyAlignment="1">
      <alignment horizontal="center" vertical="center" wrapText="1" justifyLastLine="1"/>
    </xf>
    <xf numFmtId="0" fontId="19" fillId="0" borderId="54" xfId="1" applyFont="1" applyBorder="1" applyAlignment="1">
      <alignment horizontal="center" vertical="center" justifyLastLine="1"/>
    </xf>
    <xf numFmtId="0" fontId="19" fillId="0" borderId="56" xfId="1" applyFont="1" applyBorder="1" applyAlignment="1">
      <alignment horizontal="center" vertical="center" justifyLastLine="1"/>
    </xf>
    <xf numFmtId="0" fontId="4" fillId="0" borderId="0" xfId="1" applyFont="1" applyAlignment="1">
      <alignment horizontal="center" vertical="center"/>
    </xf>
    <xf numFmtId="180" fontId="3" fillId="2" borderId="1" xfId="1" applyNumberFormat="1" applyFill="1" applyBorder="1" applyAlignment="1" applyProtection="1">
      <alignment vertical="center"/>
      <protection locked="0"/>
    </xf>
    <xf numFmtId="0" fontId="12" fillId="0" borderId="0" xfId="1" applyFont="1" applyAlignment="1" applyProtection="1">
      <alignment horizontal="distributed" vertical="center"/>
      <protection locked="0"/>
    </xf>
    <xf numFmtId="0" fontId="14" fillId="0" borderId="0" xfId="2" applyAlignment="1">
      <alignment horizontal="distributed" vertical="center"/>
    </xf>
    <xf numFmtId="0" fontId="3" fillId="0" borderId="10" xfId="1" applyBorder="1" applyAlignment="1">
      <alignment vertical="center" shrinkToFit="1"/>
    </xf>
    <xf numFmtId="0" fontId="12" fillId="2" borderId="10" xfId="1" applyFont="1" applyFill="1" applyBorder="1" applyAlignment="1" applyProtection="1">
      <alignment vertical="center" shrinkToFit="1"/>
      <protection locked="0"/>
    </xf>
    <xf numFmtId="0" fontId="12" fillId="2" borderId="11" xfId="1" applyFont="1" applyFill="1" applyBorder="1" applyAlignment="1" applyProtection="1">
      <alignment vertical="center" shrinkToFit="1"/>
      <protection locked="0"/>
    </xf>
    <xf numFmtId="49" fontId="30" fillId="2" borderId="8" xfId="1" applyNumberFormat="1" applyFont="1" applyFill="1" applyBorder="1" applyAlignment="1" applyProtection="1">
      <alignment horizontal="left" vertical="center" indent="1"/>
      <protection locked="0"/>
    </xf>
    <xf numFmtId="49" fontId="25" fillId="2" borderId="9" xfId="1" applyNumberFormat="1" applyFont="1" applyFill="1" applyBorder="1" applyAlignment="1" applyProtection="1">
      <alignment horizontal="left" vertical="center" indent="1"/>
      <protection locked="0"/>
    </xf>
    <xf numFmtId="179" fontId="13" fillId="3" borderId="28" xfId="3" applyNumberFormat="1" applyFont="1" applyFill="1" applyBorder="1" applyAlignment="1" applyProtection="1">
      <protection locked="0"/>
    </xf>
    <xf numFmtId="179" fontId="13" fillId="3" borderId="29" xfId="3" applyNumberFormat="1" applyFont="1" applyFill="1" applyBorder="1" applyAlignment="1" applyProtection="1">
      <protection locked="0"/>
    </xf>
    <xf numFmtId="179" fontId="13" fillId="3" borderId="45" xfId="3" applyNumberFormat="1" applyFont="1" applyFill="1" applyBorder="1" applyAlignment="1" applyProtection="1">
      <protection locked="0"/>
    </xf>
    <xf numFmtId="179" fontId="13" fillId="2" borderId="28" xfId="3" applyNumberFormat="1" applyFont="1" applyFill="1" applyBorder="1" applyAlignment="1" applyProtection="1">
      <protection locked="0"/>
    </xf>
    <xf numFmtId="179" fontId="13" fillId="2" borderId="29" xfId="3" applyNumberFormat="1" applyFont="1" applyFill="1" applyBorder="1" applyAlignment="1" applyProtection="1">
      <protection locked="0"/>
    </xf>
    <xf numFmtId="179" fontId="13" fillId="2" borderId="45" xfId="3" applyNumberFormat="1" applyFont="1" applyFill="1" applyBorder="1" applyAlignment="1" applyProtection="1">
      <protection locked="0"/>
    </xf>
    <xf numFmtId="179" fontId="13" fillId="2" borderId="19" xfId="3" applyNumberFormat="1" applyFont="1" applyFill="1" applyBorder="1" applyAlignment="1" applyProtection="1">
      <protection locked="0"/>
    </xf>
    <xf numFmtId="179" fontId="13" fillId="2" borderId="20" xfId="3" applyNumberFormat="1" applyFont="1" applyFill="1" applyBorder="1" applyAlignment="1" applyProtection="1">
      <protection locked="0"/>
    </xf>
    <xf numFmtId="179" fontId="13" fillId="2" borderId="83" xfId="3" applyNumberFormat="1" applyFont="1" applyFill="1" applyBorder="1" applyAlignment="1" applyProtection="1">
      <protection locked="0"/>
    </xf>
    <xf numFmtId="0" fontId="3" fillId="0" borderId="36" xfId="1" applyBorder="1" applyAlignment="1">
      <alignment horizontal="distributed" vertical="center"/>
    </xf>
    <xf numFmtId="0" fontId="3" fillId="0" borderId="43" xfId="1" applyBorder="1" applyAlignment="1">
      <alignment horizontal="distributed" vertical="center"/>
    </xf>
    <xf numFmtId="0" fontId="10" fillId="0" borderId="3" xfId="1" applyFont="1" applyBorder="1" applyAlignment="1">
      <alignment horizontal="center" vertical="center" wrapText="1"/>
    </xf>
    <xf numFmtId="0" fontId="10" fillId="0" borderId="0" xfId="1" applyFont="1" applyAlignment="1">
      <alignment horizontal="center" vertical="center" wrapText="1"/>
    </xf>
    <xf numFmtId="0" fontId="10" fillId="0" borderId="3" xfId="1" applyFont="1" applyBorder="1" applyAlignment="1">
      <alignment vertical="center" wrapText="1"/>
    </xf>
    <xf numFmtId="0" fontId="10" fillId="0" borderId="4" xfId="1" applyFont="1" applyBorder="1" applyAlignment="1">
      <alignment vertical="center" wrapText="1"/>
    </xf>
    <xf numFmtId="0" fontId="10" fillId="0" borderId="0" xfId="1" applyFont="1" applyAlignment="1">
      <alignment vertical="center" wrapText="1"/>
    </xf>
    <xf numFmtId="0" fontId="10" fillId="0" borderId="6" xfId="1" applyFont="1" applyBorder="1" applyAlignment="1">
      <alignment vertical="center" wrapText="1"/>
    </xf>
    <xf numFmtId="0" fontId="19" fillId="0" borderId="53" xfId="1" applyFont="1" applyBorder="1" applyAlignment="1">
      <alignment horizontal="distributed" vertical="center" justifyLastLine="1"/>
    </xf>
    <xf numFmtId="176" fontId="3" fillId="2" borderId="28" xfId="1" applyNumberFormat="1" applyFill="1" applyBorder="1" applyAlignment="1" applyProtection="1">
      <alignment vertical="center"/>
      <protection locked="0"/>
    </xf>
    <xf numFmtId="176" fontId="3" fillId="2" borderId="29" xfId="1" applyNumberFormat="1" applyFill="1" applyBorder="1" applyAlignment="1" applyProtection="1">
      <alignment vertical="center"/>
      <protection locked="0"/>
    </xf>
    <xf numFmtId="176" fontId="3" fillId="2" borderId="30" xfId="1" applyNumberFormat="1" applyFill="1" applyBorder="1" applyAlignment="1" applyProtection="1">
      <alignment vertical="center"/>
      <protection locked="0"/>
    </xf>
    <xf numFmtId="0" fontId="26" fillId="4" borderId="0" xfId="2" applyFont="1" applyFill="1" applyAlignment="1" applyProtection="1">
      <alignment horizontal="center"/>
      <protection locked="0"/>
    </xf>
    <xf numFmtId="49" fontId="25" fillId="2" borderId="8" xfId="1" applyNumberFormat="1" applyFont="1" applyFill="1" applyBorder="1" applyAlignment="1" applyProtection="1">
      <alignment horizontal="left" vertical="center"/>
      <protection locked="0"/>
    </xf>
    <xf numFmtId="49" fontId="25" fillId="2" borderId="9" xfId="1" applyNumberFormat="1" applyFont="1" applyFill="1" applyBorder="1" applyAlignment="1" applyProtection="1">
      <alignment horizontal="left" vertical="center"/>
      <protection locked="0"/>
    </xf>
    <xf numFmtId="0" fontId="4" fillId="0" borderId="0" xfId="1" applyFont="1" applyAlignment="1" applyProtection="1">
      <alignment horizontal="center" vertical="center"/>
      <protection locked="0"/>
    </xf>
    <xf numFmtId="180" fontId="3" fillId="2" borderId="1" xfId="1" applyNumberFormat="1" applyFill="1" applyBorder="1" applyAlignment="1" applyProtection="1">
      <alignment horizontal="center" vertical="center"/>
      <protection locked="0"/>
    </xf>
    <xf numFmtId="0" fontId="12" fillId="0" borderId="0" xfId="1" applyFont="1" applyAlignment="1" applyProtection="1">
      <alignment horizontal="distributed" vertical="center" indent="1"/>
      <protection locked="0"/>
    </xf>
    <xf numFmtId="0" fontId="12" fillId="0" borderId="0" xfId="1" applyFont="1" applyAlignment="1" applyProtection="1">
      <alignment horizontal="center" vertical="center"/>
      <protection locked="0"/>
    </xf>
    <xf numFmtId="0" fontId="10" fillId="2" borderId="0" xfId="1" applyFont="1" applyFill="1" applyAlignment="1" applyProtection="1">
      <alignment horizontal="right" vertical="center" wrapText="1"/>
      <protection locked="0"/>
    </xf>
    <xf numFmtId="0" fontId="3" fillId="0" borderId="10" xfId="1" applyBorder="1" applyAlignment="1" applyProtection="1">
      <alignment vertical="center" shrinkToFit="1"/>
      <protection locked="0"/>
    </xf>
    <xf numFmtId="0" fontId="12" fillId="2" borderId="10" xfId="1" applyFont="1" applyFill="1" applyBorder="1" applyAlignment="1" applyProtection="1">
      <alignment vertical="center"/>
      <protection locked="0"/>
    </xf>
    <xf numFmtId="0" fontId="12" fillId="2" borderId="11" xfId="1" applyFont="1" applyFill="1" applyBorder="1" applyAlignment="1" applyProtection="1">
      <alignment vertical="center"/>
      <protection locked="0"/>
    </xf>
    <xf numFmtId="0" fontId="3" fillId="0" borderId="13" xfId="1" applyBorder="1" applyAlignment="1" applyProtection="1">
      <alignment horizontal="center" vertical="center"/>
      <protection locked="0"/>
    </xf>
    <xf numFmtId="0" fontId="3" fillId="0" borderId="14" xfId="1" applyBorder="1" applyAlignment="1" applyProtection="1">
      <alignment horizontal="center" vertical="center"/>
      <protection locked="0"/>
    </xf>
    <xf numFmtId="0" fontId="3" fillId="0" borderId="15" xfId="1" applyBorder="1" applyAlignment="1" applyProtection="1">
      <alignment horizontal="center" vertical="center"/>
      <protection locked="0"/>
    </xf>
    <xf numFmtId="176" fontId="3" fillId="2" borderId="19" xfId="1" applyNumberFormat="1" applyFill="1" applyBorder="1" applyAlignment="1" applyProtection="1">
      <alignment vertical="center"/>
      <protection locked="0"/>
    </xf>
    <xf numFmtId="176" fontId="3" fillId="2" borderId="20" xfId="1" applyNumberFormat="1" applyFill="1" applyBorder="1" applyAlignment="1" applyProtection="1">
      <alignment vertical="center"/>
      <protection locked="0"/>
    </xf>
    <xf numFmtId="176" fontId="3" fillId="2" borderId="21" xfId="1" applyNumberFormat="1" applyFill="1" applyBorder="1" applyAlignment="1" applyProtection="1">
      <alignment vertical="center"/>
      <protection locked="0"/>
    </xf>
    <xf numFmtId="0" fontId="19" fillId="3" borderId="91" xfId="1" applyFont="1" applyFill="1" applyBorder="1" applyAlignment="1">
      <alignment horizontal="center" vertical="center" shrinkToFit="1"/>
    </xf>
    <xf numFmtId="0" fontId="19" fillId="3" borderId="56" xfId="1" applyFont="1" applyFill="1" applyBorder="1" applyAlignment="1">
      <alignment horizontal="center" vertical="center" shrinkToFit="1"/>
    </xf>
    <xf numFmtId="0" fontId="10" fillId="0" borderId="3" xfId="1" applyFont="1" applyBorder="1" applyAlignment="1" applyProtection="1">
      <alignment vertical="center" wrapText="1"/>
      <protection locked="0"/>
    </xf>
    <xf numFmtId="0" fontId="10" fillId="0" borderId="4" xfId="1" applyFont="1" applyBorder="1" applyAlignment="1" applyProtection="1">
      <alignment vertical="center" wrapText="1"/>
      <protection locked="0"/>
    </xf>
    <xf numFmtId="0" fontId="10" fillId="0" borderId="0" xfId="1" applyFont="1" applyAlignment="1" applyProtection="1">
      <alignment vertical="center" wrapText="1"/>
      <protection locked="0"/>
    </xf>
    <xf numFmtId="0" fontId="10" fillId="0" borderId="6" xfId="1" applyFont="1" applyBorder="1" applyAlignment="1" applyProtection="1">
      <alignment vertical="center" wrapText="1"/>
      <protection locked="0"/>
    </xf>
    <xf numFmtId="0" fontId="3" fillId="0" borderId="36" xfId="1" applyBorder="1" applyAlignment="1" applyProtection="1">
      <alignment horizontal="distributed" vertical="center"/>
      <protection locked="0"/>
    </xf>
    <xf numFmtId="0" fontId="3" fillId="0" borderId="43" xfId="1" applyBorder="1" applyAlignment="1" applyProtection="1">
      <alignment horizontal="distributed" vertical="center"/>
      <protection locked="0"/>
    </xf>
    <xf numFmtId="176" fontId="3" fillId="3" borderId="38" xfId="1" applyNumberFormat="1" applyFill="1" applyBorder="1" applyAlignment="1">
      <alignment vertical="center"/>
    </xf>
    <xf numFmtId="176" fontId="3" fillId="3" borderId="39" xfId="1" applyNumberFormat="1" applyFill="1" applyBorder="1" applyAlignment="1">
      <alignment vertical="center"/>
    </xf>
    <xf numFmtId="176" fontId="3" fillId="3" borderId="40" xfId="1" applyNumberFormat="1" applyFill="1" applyBorder="1" applyAlignment="1">
      <alignment vertical="center"/>
    </xf>
    <xf numFmtId="179" fontId="13" fillId="0" borderId="38" xfId="3" applyNumberFormat="1" applyFont="1" applyFill="1" applyBorder="1" applyAlignment="1" applyProtection="1"/>
    <xf numFmtId="179" fontId="13" fillId="0" borderId="39" xfId="3" applyNumberFormat="1" applyFont="1" applyFill="1" applyBorder="1" applyAlignment="1" applyProtection="1"/>
    <xf numFmtId="179" fontId="13" fillId="0" borderId="50" xfId="3" applyNumberFormat="1" applyFont="1" applyFill="1" applyBorder="1" applyAlignment="1" applyProtection="1"/>
    <xf numFmtId="0" fontId="19" fillId="0" borderId="74" xfId="1" quotePrefix="1" applyFont="1" applyBorder="1" applyAlignment="1" applyProtection="1">
      <alignment horizontal="center" vertical="center"/>
      <protection locked="0"/>
    </xf>
    <xf numFmtId="0" fontId="19" fillId="0" borderId="74" xfId="1" applyFont="1" applyBorder="1" applyAlignment="1" applyProtection="1">
      <alignment vertical="center"/>
      <protection locked="0"/>
    </xf>
    <xf numFmtId="0" fontId="19" fillId="0" borderId="53" xfId="1" applyFont="1" applyBorder="1" applyAlignment="1" applyProtection="1">
      <alignment horizontal="distributed" vertical="center" justifyLastLine="1"/>
      <protection locked="0"/>
    </xf>
    <xf numFmtId="0" fontId="19" fillId="0" borderId="23" xfId="1" quotePrefix="1" applyFont="1" applyBorder="1" applyAlignment="1" applyProtection="1">
      <alignment horizontal="center" vertical="center"/>
      <protection locked="0"/>
    </xf>
    <xf numFmtId="0" fontId="19" fillId="0" borderId="23" xfId="1" applyFont="1" applyBorder="1" applyAlignment="1" applyProtection="1">
      <alignment vertical="center"/>
      <protection locked="0"/>
    </xf>
    <xf numFmtId="0" fontId="19" fillId="0" borderId="31" xfId="1" quotePrefix="1" applyFont="1" applyBorder="1" applyAlignment="1" applyProtection="1">
      <alignment horizontal="center" vertical="center"/>
      <protection locked="0"/>
    </xf>
    <xf numFmtId="0" fontId="19" fillId="0" borderId="31" xfId="1" applyFont="1" applyBorder="1" applyAlignment="1" applyProtection="1">
      <alignment vertical="center"/>
      <protection locked="0"/>
    </xf>
    <xf numFmtId="0" fontId="19" fillId="0" borderId="54" xfId="1" applyFont="1" applyBorder="1" applyAlignment="1" applyProtection="1">
      <alignment horizontal="distributed" vertical="center" justifyLastLine="1"/>
      <protection locked="0"/>
    </xf>
    <xf numFmtId="0" fontId="19" fillId="0" borderId="55" xfId="1" applyFont="1" applyBorder="1" applyAlignment="1" applyProtection="1">
      <alignment horizontal="distributed" vertical="center" justifyLastLine="1"/>
      <protection locked="0"/>
    </xf>
    <xf numFmtId="0" fontId="19" fillId="0" borderId="56" xfId="1" applyFont="1" applyBorder="1" applyAlignment="1" applyProtection="1">
      <alignment horizontal="distributed" vertical="center" justifyLastLine="1"/>
      <protection locked="0"/>
    </xf>
    <xf numFmtId="0" fontId="10" fillId="0" borderId="54" xfId="1" applyFont="1" applyBorder="1" applyAlignment="1" applyProtection="1">
      <alignment vertical="top"/>
      <protection locked="0"/>
    </xf>
    <xf numFmtId="0" fontId="10" fillId="0" borderId="55" xfId="1" applyFont="1" applyBorder="1" applyAlignment="1" applyProtection="1">
      <alignment vertical="top"/>
      <protection locked="0"/>
    </xf>
    <xf numFmtId="0" fontId="10" fillId="0" borderId="56" xfId="1" applyFont="1" applyBorder="1" applyAlignment="1" applyProtection="1">
      <alignment vertical="top"/>
      <protection locked="0"/>
    </xf>
    <xf numFmtId="0" fontId="10" fillId="0" borderId="53" xfId="1" applyFont="1" applyBorder="1" applyAlignment="1" applyProtection="1">
      <alignment vertical="center"/>
      <protection locked="0"/>
    </xf>
    <xf numFmtId="179" fontId="13" fillId="0" borderId="28" xfId="3" applyNumberFormat="1" applyFont="1" applyFill="1" applyBorder="1" applyAlignment="1" applyProtection="1"/>
    <xf numFmtId="179" fontId="13" fillId="0" borderId="29" xfId="3" applyNumberFormat="1" applyFont="1" applyFill="1" applyBorder="1" applyAlignment="1" applyProtection="1"/>
    <xf numFmtId="179" fontId="13" fillId="0" borderId="45" xfId="3" applyNumberFormat="1" applyFont="1" applyFill="1" applyBorder="1" applyAlignment="1" applyProtection="1"/>
    <xf numFmtId="49" fontId="34" fillId="2" borderId="8" xfId="1" applyNumberFormat="1" applyFont="1" applyFill="1" applyBorder="1" applyAlignment="1" applyProtection="1">
      <alignment vertical="center"/>
      <protection locked="0"/>
    </xf>
    <xf numFmtId="49" fontId="34" fillId="2" borderId="9" xfId="1" applyNumberFormat="1" applyFont="1" applyFill="1" applyBorder="1" applyAlignment="1" applyProtection="1">
      <alignment vertical="center"/>
      <protection locked="0"/>
    </xf>
    <xf numFmtId="49" fontId="40" fillId="2" borderId="8" xfId="1" applyNumberFormat="1" applyFont="1" applyFill="1" applyBorder="1" applyAlignment="1" applyProtection="1">
      <alignment horizontal="left" vertical="center"/>
      <protection locked="0"/>
    </xf>
    <xf numFmtId="49" fontId="41" fillId="2" borderId="8" xfId="1" applyNumberFormat="1" applyFont="1" applyFill="1" applyBorder="1" applyAlignment="1" applyProtection="1">
      <alignment horizontal="left" vertical="center"/>
      <protection locked="0"/>
    </xf>
    <xf numFmtId="49" fontId="41" fillId="2" borderId="9" xfId="1" applyNumberFormat="1" applyFont="1" applyFill="1" applyBorder="1" applyAlignment="1" applyProtection="1">
      <alignment horizontal="left" vertical="center"/>
      <protection locked="0"/>
    </xf>
    <xf numFmtId="0" fontId="22" fillId="0" borderId="0" xfId="1" applyFont="1" applyAlignment="1">
      <alignment horizontal="center" vertical="center"/>
    </xf>
    <xf numFmtId="0" fontId="3" fillId="2" borderId="54" xfId="1" applyFill="1" applyBorder="1" applyAlignment="1">
      <alignment horizontal="center" vertical="center"/>
    </xf>
    <xf numFmtId="0" fontId="3" fillId="2" borderId="47" xfId="1" applyFill="1" applyBorder="1" applyAlignment="1">
      <alignment horizontal="center" vertical="center"/>
    </xf>
    <xf numFmtId="0" fontId="3" fillId="2" borderId="85" xfId="1" applyFill="1" applyBorder="1" applyAlignment="1">
      <alignment horizontal="center" vertical="center"/>
    </xf>
    <xf numFmtId="0" fontId="3" fillId="2" borderId="52" xfId="1" applyFill="1" applyBorder="1" applyAlignment="1">
      <alignment horizontal="center" vertical="center"/>
    </xf>
    <xf numFmtId="0" fontId="12" fillId="2" borderId="13" xfId="1" applyFont="1" applyFill="1" applyBorder="1" applyAlignment="1">
      <alignment horizontal="center" vertical="center"/>
    </xf>
    <xf numFmtId="0" fontId="12" fillId="2" borderId="82" xfId="1" applyFont="1" applyFill="1" applyBorder="1" applyAlignment="1">
      <alignment horizontal="center" vertical="center"/>
    </xf>
    <xf numFmtId="0" fontId="12" fillId="0" borderId="10" xfId="1" applyFont="1" applyBorder="1" applyAlignment="1" applyProtection="1">
      <alignment vertical="center"/>
      <protection locked="0"/>
    </xf>
    <xf numFmtId="0" fontId="12" fillId="0" borderId="11" xfId="1" applyFont="1" applyBorder="1" applyAlignment="1" applyProtection="1">
      <alignment vertical="center"/>
      <protection locked="0"/>
    </xf>
    <xf numFmtId="49" fontId="25" fillId="2" borderId="8" xfId="1" applyNumberFormat="1" applyFont="1" applyFill="1" applyBorder="1" applyAlignment="1" applyProtection="1">
      <alignment horizontal="left" vertical="center" indent="1"/>
      <protection locked="0"/>
    </xf>
    <xf numFmtId="179" fontId="13" fillId="2" borderId="38" xfId="3" applyNumberFormat="1" applyFont="1" applyFill="1" applyBorder="1" applyAlignment="1" applyProtection="1">
      <protection locked="0"/>
    </xf>
    <xf numFmtId="179" fontId="13" fillId="2" borderId="50" xfId="3" applyNumberFormat="1" applyFont="1" applyFill="1" applyBorder="1" applyAlignment="1" applyProtection="1">
      <protection locked="0"/>
    </xf>
  </cellXfs>
  <cellStyles count="8">
    <cellStyle name="パーセント 2" xfId="4" xr:uid="{314ACEE4-74ED-48B3-9FBC-07B1593A1F25}"/>
    <cellStyle name="桁区切り" xfId="7" builtinId="6"/>
    <cellStyle name="桁区切り 2" xfId="3" xr:uid="{7DF291CA-5A29-48CC-A52F-6DEFD0803313}"/>
    <cellStyle name="標準" xfId="0" builtinId="0"/>
    <cellStyle name="標準 2" xfId="2" xr:uid="{0207D22E-15E1-4BB2-9B64-3D042726644D}"/>
    <cellStyle name="標準 3" xfId="5" xr:uid="{4BF51F10-22FD-4BC3-BB4F-5E6A8BA77E07}"/>
    <cellStyle name="標準 4" xfId="6" xr:uid="{B1A2A36E-C0E2-4004-BB59-DB57F9101D83}"/>
    <cellStyle name="標準_q04-cyoutatsu-y15" xfId="1" xr:uid="{1381B5DA-C61F-4E9B-B5B0-6BB12648AE5D}"/>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14</xdr:col>
      <xdr:colOff>695325</xdr:colOff>
      <xdr:row>7</xdr:row>
      <xdr:rowOff>0</xdr:rowOff>
    </xdr:from>
    <xdr:to>
      <xdr:col>14</xdr:col>
      <xdr:colOff>695325</xdr:colOff>
      <xdr:row>7</xdr:row>
      <xdr:rowOff>0</xdr:rowOff>
    </xdr:to>
    <xdr:sp macro="" textlink="">
      <xdr:nvSpPr>
        <xdr:cNvPr id="2" name="テキスト 55">
          <a:extLst>
            <a:ext uri="{FF2B5EF4-FFF2-40B4-BE49-F238E27FC236}">
              <a16:creationId xmlns:a16="http://schemas.microsoft.com/office/drawing/2014/main" id="{CE93095A-A40F-4DCA-9520-66371F902192}"/>
            </a:ext>
          </a:extLst>
        </xdr:cNvPr>
        <xdr:cNvSpPr txBox="1">
          <a:spLocks noChangeArrowheads="1"/>
        </xdr:cNvSpPr>
      </xdr:nvSpPr>
      <xdr:spPr bwMode="auto">
        <a:xfrm>
          <a:off x="10144125" y="161925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 月　 　 日</a:t>
          </a:r>
        </a:p>
      </xdr:txBody>
    </xdr:sp>
    <xdr:clientData/>
  </xdr:twoCellAnchor>
  <xdr:twoCellAnchor editAs="absolute">
    <xdr:from>
      <xdr:col>5</xdr:col>
      <xdr:colOff>409575</xdr:colOff>
      <xdr:row>9</xdr:row>
      <xdr:rowOff>0</xdr:rowOff>
    </xdr:from>
    <xdr:to>
      <xdr:col>5</xdr:col>
      <xdr:colOff>1038225</xdr:colOff>
      <xdr:row>15</xdr:row>
      <xdr:rowOff>238125</xdr:rowOff>
    </xdr:to>
    <xdr:grpSp>
      <xdr:nvGrpSpPr>
        <xdr:cNvPr id="3" name="Group 35">
          <a:extLst>
            <a:ext uri="{FF2B5EF4-FFF2-40B4-BE49-F238E27FC236}">
              <a16:creationId xmlns:a16="http://schemas.microsoft.com/office/drawing/2014/main" id="{9F8270C5-93FA-4032-A1B4-A05321B7D55F}"/>
            </a:ext>
          </a:extLst>
        </xdr:cNvPr>
        <xdr:cNvGrpSpPr>
          <a:grpSpLocks/>
        </xdr:cNvGrpSpPr>
      </xdr:nvGrpSpPr>
      <xdr:grpSpPr bwMode="auto">
        <a:xfrm>
          <a:off x="3396615" y="2133600"/>
          <a:ext cx="628650" cy="1746885"/>
          <a:chOff x="403" y="222"/>
          <a:chExt cx="65" cy="181"/>
        </a:xfrm>
      </xdr:grpSpPr>
      <xdr:sp macro="" textlink="">
        <xdr:nvSpPr>
          <xdr:cNvPr id="4" name="Line 9">
            <a:extLst>
              <a:ext uri="{FF2B5EF4-FFF2-40B4-BE49-F238E27FC236}">
                <a16:creationId xmlns:a16="http://schemas.microsoft.com/office/drawing/2014/main" id="{C29EC74C-1C4D-360E-11D1-6796203BD706}"/>
              </a:ext>
            </a:extLst>
          </xdr:cNvPr>
          <xdr:cNvSpPr>
            <a:spLocks noChangeShapeType="1"/>
          </xdr:cNvSpPr>
        </xdr:nvSpPr>
        <xdr:spPr bwMode="auto">
          <a:xfrm>
            <a:off x="436" y="222"/>
            <a:ext cx="0" cy="18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5" name="Line 10">
            <a:extLst>
              <a:ext uri="{FF2B5EF4-FFF2-40B4-BE49-F238E27FC236}">
                <a16:creationId xmlns:a16="http://schemas.microsoft.com/office/drawing/2014/main" id="{8FEB95C3-F129-4DD9-EB75-4BE5C9977545}"/>
              </a:ext>
            </a:extLst>
          </xdr:cNvPr>
          <xdr:cNvSpPr>
            <a:spLocks noChangeShapeType="1"/>
          </xdr:cNvSpPr>
        </xdr:nvSpPr>
        <xdr:spPr bwMode="auto">
          <a:xfrm>
            <a:off x="403" y="222"/>
            <a:ext cx="0" cy="18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 name="Line 11">
            <a:extLst>
              <a:ext uri="{FF2B5EF4-FFF2-40B4-BE49-F238E27FC236}">
                <a16:creationId xmlns:a16="http://schemas.microsoft.com/office/drawing/2014/main" id="{51A7CDAF-6F0E-2C8F-581B-E515D7FD0EB1}"/>
              </a:ext>
            </a:extLst>
          </xdr:cNvPr>
          <xdr:cNvSpPr>
            <a:spLocks noChangeShapeType="1"/>
          </xdr:cNvSpPr>
        </xdr:nvSpPr>
        <xdr:spPr bwMode="auto">
          <a:xfrm>
            <a:off x="468" y="222"/>
            <a:ext cx="0" cy="181"/>
          </a:xfrm>
          <a:prstGeom prst="line">
            <a:avLst/>
          </a:prstGeom>
          <a:noFill/>
          <a:ln w="6350">
            <a:solidFill>
              <a:srgbClr val="000000"/>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7</xdr:col>
      <xdr:colOff>381000</xdr:colOff>
      <xdr:row>9</xdr:row>
      <xdr:rowOff>9525</xdr:rowOff>
    </xdr:from>
    <xdr:to>
      <xdr:col>7</xdr:col>
      <xdr:colOff>695325</xdr:colOff>
      <xdr:row>16</xdr:row>
      <xdr:rowOff>0</xdr:rowOff>
    </xdr:to>
    <xdr:grpSp>
      <xdr:nvGrpSpPr>
        <xdr:cNvPr id="7" name="Group 17">
          <a:extLst>
            <a:ext uri="{FF2B5EF4-FFF2-40B4-BE49-F238E27FC236}">
              <a16:creationId xmlns:a16="http://schemas.microsoft.com/office/drawing/2014/main" id="{A49BD8A4-C0B2-4342-A003-942D6179B596}"/>
            </a:ext>
          </a:extLst>
        </xdr:cNvPr>
        <xdr:cNvGrpSpPr>
          <a:grpSpLocks/>
        </xdr:cNvGrpSpPr>
      </xdr:nvGrpSpPr>
      <xdr:grpSpPr bwMode="auto">
        <a:xfrm>
          <a:off x="4975860" y="2143125"/>
          <a:ext cx="314325" cy="1750695"/>
          <a:chOff x="629" y="243"/>
          <a:chExt cx="32" cy="223"/>
        </a:xfrm>
      </xdr:grpSpPr>
      <xdr:sp macro="" textlink="">
        <xdr:nvSpPr>
          <xdr:cNvPr id="8" name="Line 14">
            <a:extLst>
              <a:ext uri="{FF2B5EF4-FFF2-40B4-BE49-F238E27FC236}">
                <a16:creationId xmlns:a16="http://schemas.microsoft.com/office/drawing/2014/main" id="{3333EEA2-3892-CDFD-B846-FDDC474F4B9E}"/>
              </a:ext>
            </a:extLst>
          </xdr:cNvPr>
          <xdr:cNvSpPr>
            <a:spLocks noChangeShapeType="1"/>
          </xdr:cNvSpPr>
        </xdr:nvSpPr>
        <xdr:spPr bwMode="auto">
          <a:xfrm>
            <a:off x="661" y="243"/>
            <a:ext cx="0" cy="223"/>
          </a:xfrm>
          <a:prstGeom prst="line">
            <a:avLst/>
          </a:prstGeom>
          <a:noFill/>
          <a:ln w="3175" cap="rnd">
            <a:solidFill>
              <a:schemeClr val="bg2">
                <a:lumMod val="75000"/>
              </a:schemeClr>
            </a:solidFill>
            <a:prstDash val="sysDot"/>
            <a:round/>
            <a:headEnd/>
            <a:tailEnd/>
          </a:ln>
          <a:extLst>
            <a:ext uri="{909E8E84-426E-40DD-AFC4-6F175D3DCCD1}">
              <a14:hiddenFill xmlns:a14="http://schemas.microsoft.com/office/drawing/2010/main">
                <a:noFill/>
              </a14:hiddenFill>
            </a:ext>
          </a:extLst>
        </xdr:spPr>
      </xdr:sp>
      <xdr:sp macro="" textlink="">
        <xdr:nvSpPr>
          <xdr:cNvPr id="9" name="Line 15">
            <a:extLst>
              <a:ext uri="{FF2B5EF4-FFF2-40B4-BE49-F238E27FC236}">
                <a16:creationId xmlns:a16="http://schemas.microsoft.com/office/drawing/2014/main" id="{8DDAEAE0-87AF-9E02-6297-6C8846932347}"/>
              </a:ext>
            </a:extLst>
          </xdr:cNvPr>
          <xdr:cNvSpPr>
            <a:spLocks noChangeShapeType="1"/>
          </xdr:cNvSpPr>
        </xdr:nvSpPr>
        <xdr:spPr bwMode="auto">
          <a:xfrm>
            <a:off x="629" y="243"/>
            <a:ext cx="0" cy="223"/>
          </a:xfrm>
          <a:prstGeom prst="line">
            <a:avLst/>
          </a:prstGeom>
          <a:noFill/>
          <a:ln w="3175" cap="rnd">
            <a:solidFill>
              <a:schemeClr val="bg2">
                <a:lumMod val="75000"/>
              </a:schemeClr>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8</xdr:col>
      <xdr:colOff>581025</xdr:colOff>
      <xdr:row>9</xdr:row>
      <xdr:rowOff>0</xdr:rowOff>
    </xdr:from>
    <xdr:to>
      <xdr:col>8</xdr:col>
      <xdr:colOff>1219200</xdr:colOff>
      <xdr:row>19</xdr:row>
      <xdr:rowOff>0</xdr:rowOff>
    </xdr:to>
    <xdr:grpSp>
      <xdr:nvGrpSpPr>
        <xdr:cNvPr id="10" name="Group 23">
          <a:extLst>
            <a:ext uri="{FF2B5EF4-FFF2-40B4-BE49-F238E27FC236}">
              <a16:creationId xmlns:a16="http://schemas.microsoft.com/office/drawing/2014/main" id="{64917CD2-FA14-4B78-9E8D-9163FB2CEEE8}"/>
            </a:ext>
          </a:extLst>
        </xdr:cNvPr>
        <xdr:cNvGrpSpPr>
          <a:grpSpLocks/>
        </xdr:cNvGrpSpPr>
      </xdr:nvGrpSpPr>
      <xdr:grpSpPr bwMode="auto">
        <a:xfrm>
          <a:off x="6174105" y="2133600"/>
          <a:ext cx="638175" cy="2514600"/>
          <a:chOff x="751" y="236"/>
          <a:chExt cx="65" cy="260"/>
        </a:xfrm>
      </xdr:grpSpPr>
      <xdr:sp macro="" textlink="">
        <xdr:nvSpPr>
          <xdr:cNvPr id="11" name="Line 19">
            <a:extLst>
              <a:ext uri="{FF2B5EF4-FFF2-40B4-BE49-F238E27FC236}">
                <a16:creationId xmlns:a16="http://schemas.microsoft.com/office/drawing/2014/main" id="{83D62D29-EB4A-ABBC-0406-C278688EFFEE}"/>
              </a:ext>
            </a:extLst>
          </xdr:cNvPr>
          <xdr:cNvSpPr>
            <a:spLocks noChangeShapeType="1"/>
          </xdr:cNvSpPr>
        </xdr:nvSpPr>
        <xdr:spPr bwMode="auto">
          <a:xfrm>
            <a:off x="816"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2" name="Line 21">
            <a:extLst>
              <a:ext uri="{FF2B5EF4-FFF2-40B4-BE49-F238E27FC236}">
                <a16:creationId xmlns:a16="http://schemas.microsoft.com/office/drawing/2014/main" id="{A26CCF0A-7E61-96B9-3272-34BE88EB943F}"/>
              </a:ext>
            </a:extLst>
          </xdr:cNvPr>
          <xdr:cNvSpPr>
            <a:spLocks noChangeShapeType="1"/>
          </xdr:cNvSpPr>
        </xdr:nvSpPr>
        <xdr:spPr bwMode="auto">
          <a:xfrm>
            <a:off x="783"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3" name="Line 22">
            <a:extLst>
              <a:ext uri="{FF2B5EF4-FFF2-40B4-BE49-F238E27FC236}">
                <a16:creationId xmlns:a16="http://schemas.microsoft.com/office/drawing/2014/main" id="{84F795C2-2168-CCCB-5818-871C23574CE1}"/>
              </a:ext>
            </a:extLst>
          </xdr:cNvPr>
          <xdr:cNvSpPr>
            <a:spLocks noChangeShapeType="1"/>
          </xdr:cNvSpPr>
        </xdr:nvSpPr>
        <xdr:spPr bwMode="auto">
          <a:xfrm>
            <a:off x="751" y="238"/>
            <a:ext cx="0" cy="25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13</xdr:col>
      <xdr:colOff>209550</xdr:colOff>
      <xdr:row>9</xdr:row>
      <xdr:rowOff>0</xdr:rowOff>
    </xdr:from>
    <xdr:to>
      <xdr:col>14</xdr:col>
      <xdr:colOff>485775</xdr:colOff>
      <xdr:row>12</xdr:row>
      <xdr:rowOff>228600</xdr:rowOff>
    </xdr:to>
    <xdr:grpSp>
      <xdr:nvGrpSpPr>
        <xdr:cNvPr id="14" name="Group 24">
          <a:extLst>
            <a:ext uri="{FF2B5EF4-FFF2-40B4-BE49-F238E27FC236}">
              <a16:creationId xmlns:a16="http://schemas.microsoft.com/office/drawing/2014/main" id="{28A9DF71-BB81-4A9C-A510-49259F5C5511}"/>
            </a:ext>
          </a:extLst>
        </xdr:cNvPr>
        <xdr:cNvGrpSpPr>
          <a:grpSpLocks/>
        </xdr:cNvGrpSpPr>
      </xdr:nvGrpSpPr>
      <xdr:grpSpPr bwMode="auto">
        <a:xfrm>
          <a:off x="9262110" y="2133600"/>
          <a:ext cx="657225" cy="982980"/>
          <a:chOff x="751" y="236"/>
          <a:chExt cx="65" cy="260"/>
        </a:xfrm>
      </xdr:grpSpPr>
      <xdr:sp macro="" textlink="">
        <xdr:nvSpPr>
          <xdr:cNvPr id="15" name="Line 25">
            <a:extLst>
              <a:ext uri="{FF2B5EF4-FFF2-40B4-BE49-F238E27FC236}">
                <a16:creationId xmlns:a16="http://schemas.microsoft.com/office/drawing/2014/main" id="{7CC97AED-A835-E4D6-A8CD-74CB1FCB5CDA}"/>
              </a:ext>
            </a:extLst>
          </xdr:cNvPr>
          <xdr:cNvSpPr>
            <a:spLocks noChangeShapeType="1"/>
          </xdr:cNvSpPr>
        </xdr:nvSpPr>
        <xdr:spPr bwMode="auto">
          <a:xfrm>
            <a:off x="816"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26">
            <a:extLst>
              <a:ext uri="{FF2B5EF4-FFF2-40B4-BE49-F238E27FC236}">
                <a16:creationId xmlns:a16="http://schemas.microsoft.com/office/drawing/2014/main" id="{55A967C3-E4B0-50B1-78E6-C3926044AC0F}"/>
              </a:ext>
            </a:extLst>
          </xdr:cNvPr>
          <xdr:cNvSpPr>
            <a:spLocks noChangeShapeType="1"/>
          </xdr:cNvSpPr>
        </xdr:nvSpPr>
        <xdr:spPr bwMode="auto">
          <a:xfrm>
            <a:off x="783"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7" name="Line 27">
            <a:extLst>
              <a:ext uri="{FF2B5EF4-FFF2-40B4-BE49-F238E27FC236}">
                <a16:creationId xmlns:a16="http://schemas.microsoft.com/office/drawing/2014/main" id="{72DC8230-7DED-FF71-9888-DD1D3B3CB803}"/>
              </a:ext>
            </a:extLst>
          </xdr:cNvPr>
          <xdr:cNvSpPr>
            <a:spLocks noChangeShapeType="1"/>
          </xdr:cNvSpPr>
        </xdr:nvSpPr>
        <xdr:spPr bwMode="auto">
          <a:xfrm>
            <a:off x="751" y="238"/>
            <a:ext cx="0" cy="25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8</xdr:col>
      <xdr:colOff>561975</xdr:colOff>
      <xdr:row>21</xdr:row>
      <xdr:rowOff>0</xdr:rowOff>
    </xdr:from>
    <xdr:to>
      <xdr:col>8</xdr:col>
      <xdr:colOff>1181100</xdr:colOff>
      <xdr:row>24</xdr:row>
      <xdr:rowOff>19050</xdr:rowOff>
    </xdr:to>
    <xdr:grpSp>
      <xdr:nvGrpSpPr>
        <xdr:cNvPr id="18" name="Group 30">
          <a:extLst>
            <a:ext uri="{FF2B5EF4-FFF2-40B4-BE49-F238E27FC236}">
              <a16:creationId xmlns:a16="http://schemas.microsoft.com/office/drawing/2014/main" id="{5409ECAB-3BCE-4F6F-8A96-6A89EB1FD783}"/>
            </a:ext>
          </a:extLst>
        </xdr:cNvPr>
        <xdr:cNvGrpSpPr>
          <a:grpSpLocks/>
        </xdr:cNvGrpSpPr>
      </xdr:nvGrpSpPr>
      <xdr:grpSpPr bwMode="auto">
        <a:xfrm>
          <a:off x="6155055" y="5173980"/>
          <a:ext cx="619125" cy="773430"/>
          <a:chOff x="751" y="236"/>
          <a:chExt cx="65" cy="260"/>
        </a:xfrm>
      </xdr:grpSpPr>
      <xdr:sp macro="" textlink="">
        <xdr:nvSpPr>
          <xdr:cNvPr id="19" name="Line 31">
            <a:extLst>
              <a:ext uri="{FF2B5EF4-FFF2-40B4-BE49-F238E27FC236}">
                <a16:creationId xmlns:a16="http://schemas.microsoft.com/office/drawing/2014/main" id="{79DFBB96-54BC-5882-B270-105B85894EA7}"/>
              </a:ext>
            </a:extLst>
          </xdr:cNvPr>
          <xdr:cNvSpPr>
            <a:spLocks noChangeShapeType="1"/>
          </xdr:cNvSpPr>
        </xdr:nvSpPr>
        <xdr:spPr bwMode="auto">
          <a:xfrm>
            <a:off x="816"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0" name="Line 32">
            <a:extLst>
              <a:ext uri="{FF2B5EF4-FFF2-40B4-BE49-F238E27FC236}">
                <a16:creationId xmlns:a16="http://schemas.microsoft.com/office/drawing/2014/main" id="{0C1AAA07-D9AE-CB9E-42DD-47A3A882A738}"/>
              </a:ext>
            </a:extLst>
          </xdr:cNvPr>
          <xdr:cNvSpPr>
            <a:spLocks noChangeShapeType="1"/>
          </xdr:cNvSpPr>
        </xdr:nvSpPr>
        <xdr:spPr bwMode="auto">
          <a:xfrm>
            <a:off x="783"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1" name="Line 33">
            <a:extLst>
              <a:ext uri="{FF2B5EF4-FFF2-40B4-BE49-F238E27FC236}">
                <a16:creationId xmlns:a16="http://schemas.microsoft.com/office/drawing/2014/main" id="{F6DAC1A3-DF6F-29FD-897E-8BF9E59C5130}"/>
              </a:ext>
            </a:extLst>
          </xdr:cNvPr>
          <xdr:cNvSpPr>
            <a:spLocks noChangeShapeType="1"/>
          </xdr:cNvSpPr>
        </xdr:nvSpPr>
        <xdr:spPr bwMode="auto">
          <a:xfrm>
            <a:off x="751" y="238"/>
            <a:ext cx="0" cy="25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1</xdr:colOff>
      <xdr:row>24</xdr:row>
      <xdr:rowOff>190502</xdr:rowOff>
    </xdr:from>
    <xdr:to>
      <xdr:col>10</xdr:col>
      <xdr:colOff>9526</xdr:colOff>
      <xdr:row>27</xdr:row>
      <xdr:rowOff>7879</xdr:rowOff>
    </xdr:to>
    <xdr:pic>
      <xdr:nvPicPr>
        <xdr:cNvPr id="24" name="図 23">
          <a:extLst>
            <a:ext uri="{FF2B5EF4-FFF2-40B4-BE49-F238E27FC236}">
              <a16:creationId xmlns:a16="http://schemas.microsoft.com/office/drawing/2014/main" id="{48F4C935-96A5-838B-E08F-1A9984A74231}"/>
            </a:ext>
          </a:extLst>
        </xdr:cNvPr>
        <xdr:cNvPicPr>
          <a:picLocks noChangeAspect="1"/>
        </xdr:cNvPicPr>
      </xdr:nvPicPr>
      <xdr:blipFill>
        <a:blip xmlns:r="http://schemas.openxmlformats.org/officeDocument/2006/relationships" r:embed="rId1"/>
        <a:stretch>
          <a:fillRect/>
        </a:stretch>
      </xdr:blipFill>
      <xdr:spPr>
        <a:xfrm>
          <a:off x="1" y="6038852"/>
          <a:ext cx="7600950" cy="5603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381000</xdr:colOff>
      <xdr:row>10</xdr:row>
      <xdr:rowOff>0</xdr:rowOff>
    </xdr:from>
    <xdr:to>
      <xdr:col>6</xdr:col>
      <xdr:colOff>1019175</xdr:colOff>
      <xdr:row>16</xdr:row>
      <xdr:rowOff>238125</xdr:rowOff>
    </xdr:to>
    <xdr:grpSp>
      <xdr:nvGrpSpPr>
        <xdr:cNvPr id="2" name="Group 2">
          <a:extLst>
            <a:ext uri="{FF2B5EF4-FFF2-40B4-BE49-F238E27FC236}">
              <a16:creationId xmlns:a16="http://schemas.microsoft.com/office/drawing/2014/main" id="{0EB9250E-096C-4D4D-9EF7-42454DAAA590}"/>
            </a:ext>
          </a:extLst>
        </xdr:cNvPr>
        <xdr:cNvGrpSpPr>
          <a:grpSpLocks/>
        </xdr:cNvGrpSpPr>
      </xdr:nvGrpSpPr>
      <xdr:grpSpPr bwMode="auto">
        <a:xfrm>
          <a:off x="3802380" y="2141220"/>
          <a:ext cx="638175" cy="1746885"/>
          <a:chOff x="403" y="222"/>
          <a:chExt cx="65" cy="181"/>
        </a:xfrm>
      </xdr:grpSpPr>
      <xdr:sp macro="" textlink="">
        <xdr:nvSpPr>
          <xdr:cNvPr id="3" name="Line 3">
            <a:extLst>
              <a:ext uri="{FF2B5EF4-FFF2-40B4-BE49-F238E27FC236}">
                <a16:creationId xmlns:a16="http://schemas.microsoft.com/office/drawing/2014/main" id="{E12FE29A-06D4-FC86-CEFF-18D5AF44CADD}"/>
              </a:ext>
            </a:extLst>
          </xdr:cNvPr>
          <xdr:cNvSpPr>
            <a:spLocks noChangeShapeType="1"/>
          </xdr:cNvSpPr>
        </xdr:nvSpPr>
        <xdr:spPr bwMode="auto">
          <a:xfrm>
            <a:off x="436" y="222"/>
            <a:ext cx="0" cy="181"/>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4" name="Line 4">
            <a:extLst>
              <a:ext uri="{FF2B5EF4-FFF2-40B4-BE49-F238E27FC236}">
                <a16:creationId xmlns:a16="http://schemas.microsoft.com/office/drawing/2014/main" id="{CB03DC0B-55FE-6F09-7CC7-B6DAF78D93DA}"/>
              </a:ext>
            </a:extLst>
          </xdr:cNvPr>
          <xdr:cNvSpPr>
            <a:spLocks noChangeShapeType="1"/>
          </xdr:cNvSpPr>
        </xdr:nvSpPr>
        <xdr:spPr bwMode="auto">
          <a:xfrm>
            <a:off x="403" y="222"/>
            <a:ext cx="0" cy="181"/>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 name="Line 5">
            <a:extLst>
              <a:ext uri="{FF2B5EF4-FFF2-40B4-BE49-F238E27FC236}">
                <a16:creationId xmlns:a16="http://schemas.microsoft.com/office/drawing/2014/main" id="{2A07F1F4-50AD-AB6F-6C14-0E19F8251518}"/>
              </a:ext>
            </a:extLst>
          </xdr:cNvPr>
          <xdr:cNvSpPr>
            <a:spLocks noChangeShapeType="1"/>
          </xdr:cNvSpPr>
        </xdr:nvSpPr>
        <xdr:spPr bwMode="auto">
          <a:xfrm>
            <a:off x="468" y="222"/>
            <a:ext cx="0" cy="18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15</xdr:col>
      <xdr:colOff>0</xdr:colOff>
      <xdr:row>8</xdr:row>
      <xdr:rowOff>0</xdr:rowOff>
    </xdr:from>
    <xdr:to>
      <xdr:col>15</xdr:col>
      <xdr:colOff>0</xdr:colOff>
      <xdr:row>8</xdr:row>
      <xdr:rowOff>0</xdr:rowOff>
    </xdr:to>
    <xdr:sp macro="" textlink="">
      <xdr:nvSpPr>
        <xdr:cNvPr id="6" name="テキスト 55">
          <a:extLst>
            <a:ext uri="{FF2B5EF4-FFF2-40B4-BE49-F238E27FC236}">
              <a16:creationId xmlns:a16="http://schemas.microsoft.com/office/drawing/2014/main" id="{7C6FF165-9A8E-4C00-B581-BBA3AA9D78A8}"/>
            </a:ext>
          </a:extLst>
        </xdr:cNvPr>
        <xdr:cNvSpPr txBox="1">
          <a:spLocks noChangeArrowheads="1"/>
        </xdr:cNvSpPr>
      </xdr:nvSpPr>
      <xdr:spPr bwMode="auto">
        <a:xfrm>
          <a:off x="10020300" y="16383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 月　 　 日</a:t>
          </a:r>
        </a:p>
      </xdr:txBody>
    </xdr:sp>
    <xdr:clientData/>
  </xdr:twoCellAnchor>
  <xdr:twoCellAnchor>
    <xdr:from>
      <xdr:col>8</xdr:col>
      <xdr:colOff>342900</xdr:colOff>
      <xdr:row>10</xdr:row>
      <xdr:rowOff>9525</xdr:rowOff>
    </xdr:from>
    <xdr:to>
      <xdr:col>8</xdr:col>
      <xdr:colOff>666750</xdr:colOff>
      <xdr:row>17</xdr:row>
      <xdr:rowOff>0</xdr:rowOff>
    </xdr:to>
    <xdr:grpSp>
      <xdr:nvGrpSpPr>
        <xdr:cNvPr id="7" name="Group 6">
          <a:extLst>
            <a:ext uri="{FF2B5EF4-FFF2-40B4-BE49-F238E27FC236}">
              <a16:creationId xmlns:a16="http://schemas.microsoft.com/office/drawing/2014/main" id="{5969BA97-BA40-49AB-A405-1D8B84410375}"/>
            </a:ext>
          </a:extLst>
        </xdr:cNvPr>
        <xdr:cNvGrpSpPr>
          <a:grpSpLocks/>
        </xdr:cNvGrpSpPr>
      </xdr:nvGrpSpPr>
      <xdr:grpSpPr bwMode="auto">
        <a:xfrm>
          <a:off x="5372100" y="2150745"/>
          <a:ext cx="323850" cy="1750695"/>
          <a:chOff x="629" y="243"/>
          <a:chExt cx="32" cy="223"/>
        </a:xfrm>
      </xdr:grpSpPr>
      <xdr:sp macro="" textlink="">
        <xdr:nvSpPr>
          <xdr:cNvPr id="8" name="Line 7">
            <a:extLst>
              <a:ext uri="{FF2B5EF4-FFF2-40B4-BE49-F238E27FC236}">
                <a16:creationId xmlns:a16="http://schemas.microsoft.com/office/drawing/2014/main" id="{B6BCE90A-C4BA-43A8-ABFB-6A8CED958821}"/>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 name="Line 8">
            <a:extLst>
              <a:ext uri="{FF2B5EF4-FFF2-40B4-BE49-F238E27FC236}">
                <a16:creationId xmlns:a16="http://schemas.microsoft.com/office/drawing/2014/main" id="{E89365AD-33AB-1B74-F838-84FD6C1286D1}"/>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523875</xdr:colOff>
      <xdr:row>10</xdr:row>
      <xdr:rowOff>0</xdr:rowOff>
    </xdr:from>
    <xdr:to>
      <xdr:col>9</xdr:col>
      <xdr:colOff>1171575</xdr:colOff>
      <xdr:row>20</xdr:row>
      <xdr:rowOff>0</xdr:rowOff>
    </xdr:to>
    <xdr:grpSp>
      <xdr:nvGrpSpPr>
        <xdr:cNvPr id="10" name="Group 9">
          <a:extLst>
            <a:ext uri="{FF2B5EF4-FFF2-40B4-BE49-F238E27FC236}">
              <a16:creationId xmlns:a16="http://schemas.microsoft.com/office/drawing/2014/main" id="{DB1BD4B2-9937-4A03-8AD6-ED104775435E}"/>
            </a:ext>
          </a:extLst>
        </xdr:cNvPr>
        <xdr:cNvGrpSpPr>
          <a:grpSpLocks/>
        </xdr:cNvGrpSpPr>
      </xdr:nvGrpSpPr>
      <xdr:grpSpPr bwMode="auto">
        <a:xfrm>
          <a:off x="6520815" y="2141220"/>
          <a:ext cx="647700" cy="2506980"/>
          <a:chOff x="751" y="236"/>
          <a:chExt cx="65" cy="260"/>
        </a:xfrm>
      </xdr:grpSpPr>
      <xdr:sp macro="" textlink="">
        <xdr:nvSpPr>
          <xdr:cNvPr id="11" name="Line 10">
            <a:extLst>
              <a:ext uri="{FF2B5EF4-FFF2-40B4-BE49-F238E27FC236}">
                <a16:creationId xmlns:a16="http://schemas.microsoft.com/office/drawing/2014/main" id="{9CD1CE7A-9F0A-F855-F6B2-9F497A20AC41}"/>
              </a:ext>
            </a:extLst>
          </xdr:cNvPr>
          <xdr:cNvSpPr>
            <a:spLocks noChangeShapeType="1"/>
          </xdr:cNvSpPr>
        </xdr:nvSpPr>
        <xdr:spPr bwMode="auto">
          <a:xfrm>
            <a:off x="816" y="236"/>
            <a:ext cx="0" cy="26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2" name="Line 11">
            <a:extLst>
              <a:ext uri="{FF2B5EF4-FFF2-40B4-BE49-F238E27FC236}">
                <a16:creationId xmlns:a16="http://schemas.microsoft.com/office/drawing/2014/main" id="{233EDBEB-B206-A1B0-41FA-A19CD93C82DB}"/>
              </a:ext>
            </a:extLst>
          </xdr:cNvPr>
          <xdr:cNvSpPr>
            <a:spLocks noChangeShapeType="1"/>
          </xdr:cNvSpPr>
        </xdr:nvSpPr>
        <xdr:spPr bwMode="auto">
          <a:xfrm>
            <a:off x="783" y="236"/>
            <a:ext cx="0" cy="26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3" name="Line 12">
            <a:extLst>
              <a:ext uri="{FF2B5EF4-FFF2-40B4-BE49-F238E27FC236}">
                <a16:creationId xmlns:a16="http://schemas.microsoft.com/office/drawing/2014/main" id="{BFD774E4-8120-62A5-3E31-7C2B9F50A69A}"/>
              </a:ext>
            </a:extLst>
          </xdr:cNvPr>
          <xdr:cNvSpPr>
            <a:spLocks noChangeShapeType="1"/>
          </xdr:cNvSpPr>
        </xdr:nvSpPr>
        <xdr:spPr bwMode="auto">
          <a:xfrm>
            <a:off x="751" y="237"/>
            <a:ext cx="0" cy="257"/>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571500</xdr:colOff>
      <xdr:row>22</xdr:row>
      <xdr:rowOff>0</xdr:rowOff>
    </xdr:from>
    <xdr:to>
      <xdr:col>9</xdr:col>
      <xdr:colOff>1190625</xdr:colOff>
      <xdr:row>26</xdr:row>
      <xdr:rowOff>9525</xdr:rowOff>
    </xdr:to>
    <xdr:grpSp>
      <xdr:nvGrpSpPr>
        <xdr:cNvPr id="18" name="Group 17">
          <a:extLst>
            <a:ext uri="{FF2B5EF4-FFF2-40B4-BE49-F238E27FC236}">
              <a16:creationId xmlns:a16="http://schemas.microsoft.com/office/drawing/2014/main" id="{32516F38-472D-4B27-9FC9-4E56A12AAFE1}"/>
            </a:ext>
          </a:extLst>
        </xdr:cNvPr>
        <xdr:cNvGrpSpPr>
          <a:grpSpLocks/>
        </xdr:cNvGrpSpPr>
      </xdr:nvGrpSpPr>
      <xdr:grpSpPr bwMode="auto">
        <a:xfrm>
          <a:off x="6568440" y="5074920"/>
          <a:ext cx="619125" cy="1015365"/>
          <a:chOff x="751" y="236"/>
          <a:chExt cx="65" cy="260"/>
        </a:xfrm>
      </xdr:grpSpPr>
      <xdr:sp macro="" textlink="">
        <xdr:nvSpPr>
          <xdr:cNvPr id="19" name="Line 18">
            <a:extLst>
              <a:ext uri="{FF2B5EF4-FFF2-40B4-BE49-F238E27FC236}">
                <a16:creationId xmlns:a16="http://schemas.microsoft.com/office/drawing/2014/main" id="{AB1F3D84-D761-409A-9DF9-D0289EAAD7DB}"/>
              </a:ext>
            </a:extLst>
          </xdr:cNvPr>
          <xdr:cNvSpPr>
            <a:spLocks noChangeShapeType="1"/>
          </xdr:cNvSpPr>
        </xdr:nvSpPr>
        <xdr:spPr bwMode="auto">
          <a:xfrm>
            <a:off x="816" y="236"/>
            <a:ext cx="0" cy="26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0" name="Line 19">
            <a:extLst>
              <a:ext uri="{FF2B5EF4-FFF2-40B4-BE49-F238E27FC236}">
                <a16:creationId xmlns:a16="http://schemas.microsoft.com/office/drawing/2014/main" id="{C2402928-2C4F-CE9C-0EBB-E6C58B7FC014}"/>
              </a:ext>
            </a:extLst>
          </xdr:cNvPr>
          <xdr:cNvSpPr>
            <a:spLocks noChangeShapeType="1"/>
          </xdr:cNvSpPr>
        </xdr:nvSpPr>
        <xdr:spPr bwMode="auto">
          <a:xfrm>
            <a:off x="783" y="236"/>
            <a:ext cx="0" cy="26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1" name="Line 20">
            <a:extLst>
              <a:ext uri="{FF2B5EF4-FFF2-40B4-BE49-F238E27FC236}">
                <a16:creationId xmlns:a16="http://schemas.microsoft.com/office/drawing/2014/main" id="{73A07ABE-0671-AA12-7C0A-DECEE6D99EA9}"/>
              </a:ext>
            </a:extLst>
          </xdr:cNvPr>
          <xdr:cNvSpPr>
            <a:spLocks noChangeShapeType="1"/>
          </xdr:cNvSpPr>
        </xdr:nvSpPr>
        <xdr:spPr bwMode="auto">
          <a:xfrm>
            <a:off x="751" y="238"/>
            <a:ext cx="0" cy="257"/>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13</xdr:col>
      <xdr:colOff>219075</xdr:colOff>
      <xdr:row>10</xdr:row>
      <xdr:rowOff>0</xdr:rowOff>
    </xdr:from>
    <xdr:to>
      <xdr:col>14</xdr:col>
      <xdr:colOff>495300</xdr:colOff>
      <xdr:row>13</xdr:row>
      <xdr:rowOff>228600</xdr:rowOff>
    </xdr:to>
    <xdr:grpSp>
      <xdr:nvGrpSpPr>
        <xdr:cNvPr id="22" name="Group 24">
          <a:extLst>
            <a:ext uri="{FF2B5EF4-FFF2-40B4-BE49-F238E27FC236}">
              <a16:creationId xmlns:a16="http://schemas.microsoft.com/office/drawing/2014/main" id="{926C281A-8134-4C73-A65B-D462AFC407FE}"/>
            </a:ext>
          </a:extLst>
        </xdr:cNvPr>
        <xdr:cNvGrpSpPr>
          <a:grpSpLocks/>
        </xdr:cNvGrpSpPr>
      </xdr:nvGrpSpPr>
      <xdr:grpSpPr bwMode="auto">
        <a:xfrm>
          <a:off x="9172575" y="2141220"/>
          <a:ext cx="657225" cy="982980"/>
          <a:chOff x="751" y="236"/>
          <a:chExt cx="65" cy="260"/>
        </a:xfrm>
      </xdr:grpSpPr>
      <xdr:sp macro="" textlink="">
        <xdr:nvSpPr>
          <xdr:cNvPr id="23" name="Line 25">
            <a:extLst>
              <a:ext uri="{FF2B5EF4-FFF2-40B4-BE49-F238E27FC236}">
                <a16:creationId xmlns:a16="http://schemas.microsoft.com/office/drawing/2014/main" id="{0AA355C8-83DB-8DBD-89E0-F1E4C0F0A4B1}"/>
              </a:ext>
            </a:extLst>
          </xdr:cNvPr>
          <xdr:cNvSpPr>
            <a:spLocks noChangeShapeType="1"/>
          </xdr:cNvSpPr>
        </xdr:nvSpPr>
        <xdr:spPr bwMode="auto">
          <a:xfrm>
            <a:off x="816"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4" name="Line 26">
            <a:extLst>
              <a:ext uri="{FF2B5EF4-FFF2-40B4-BE49-F238E27FC236}">
                <a16:creationId xmlns:a16="http://schemas.microsoft.com/office/drawing/2014/main" id="{B3B126C4-2CF0-5975-B2ED-79037BF7D6FA}"/>
              </a:ext>
            </a:extLst>
          </xdr:cNvPr>
          <xdr:cNvSpPr>
            <a:spLocks noChangeShapeType="1"/>
          </xdr:cNvSpPr>
        </xdr:nvSpPr>
        <xdr:spPr bwMode="auto">
          <a:xfrm>
            <a:off x="783"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5" name="Line 27">
            <a:extLst>
              <a:ext uri="{FF2B5EF4-FFF2-40B4-BE49-F238E27FC236}">
                <a16:creationId xmlns:a16="http://schemas.microsoft.com/office/drawing/2014/main" id="{6132D004-13E5-D898-A3EE-B2CDC8DAA705}"/>
              </a:ext>
            </a:extLst>
          </xdr:cNvPr>
          <xdr:cNvSpPr>
            <a:spLocks noChangeShapeType="1"/>
          </xdr:cNvSpPr>
        </xdr:nvSpPr>
        <xdr:spPr bwMode="auto">
          <a:xfrm>
            <a:off x="751" y="238"/>
            <a:ext cx="0" cy="25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14</xdr:col>
      <xdr:colOff>695325</xdr:colOff>
      <xdr:row>7</xdr:row>
      <xdr:rowOff>0</xdr:rowOff>
    </xdr:from>
    <xdr:to>
      <xdr:col>14</xdr:col>
      <xdr:colOff>695325</xdr:colOff>
      <xdr:row>7</xdr:row>
      <xdr:rowOff>0</xdr:rowOff>
    </xdr:to>
    <xdr:sp macro="" textlink="">
      <xdr:nvSpPr>
        <xdr:cNvPr id="2" name="テキスト 55">
          <a:extLst>
            <a:ext uri="{FF2B5EF4-FFF2-40B4-BE49-F238E27FC236}">
              <a16:creationId xmlns:a16="http://schemas.microsoft.com/office/drawing/2014/main" id="{27A328F9-EC08-4D6A-A431-1F984AD15577}"/>
            </a:ext>
          </a:extLst>
        </xdr:cNvPr>
        <xdr:cNvSpPr txBox="1">
          <a:spLocks noChangeArrowheads="1"/>
        </xdr:cNvSpPr>
      </xdr:nvSpPr>
      <xdr:spPr bwMode="auto">
        <a:xfrm>
          <a:off x="10144125" y="161925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 月　 　 日</a:t>
          </a:r>
        </a:p>
      </xdr:txBody>
    </xdr:sp>
    <xdr:clientData/>
  </xdr:twoCellAnchor>
  <xdr:twoCellAnchor editAs="absolute">
    <xdr:from>
      <xdr:col>5</xdr:col>
      <xdr:colOff>409575</xdr:colOff>
      <xdr:row>9</xdr:row>
      <xdr:rowOff>0</xdr:rowOff>
    </xdr:from>
    <xdr:to>
      <xdr:col>5</xdr:col>
      <xdr:colOff>1038225</xdr:colOff>
      <xdr:row>15</xdr:row>
      <xdr:rowOff>238125</xdr:rowOff>
    </xdr:to>
    <xdr:grpSp>
      <xdr:nvGrpSpPr>
        <xdr:cNvPr id="3" name="Group 35">
          <a:extLst>
            <a:ext uri="{FF2B5EF4-FFF2-40B4-BE49-F238E27FC236}">
              <a16:creationId xmlns:a16="http://schemas.microsoft.com/office/drawing/2014/main" id="{AC344200-F7B4-4299-8F6B-76A39DF975AE}"/>
            </a:ext>
          </a:extLst>
        </xdr:cNvPr>
        <xdr:cNvGrpSpPr>
          <a:grpSpLocks/>
        </xdr:cNvGrpSpPr>
      </xdr:nvGrpSpPr>
      <xdr:grpSpPr bwMode="auto">
        <a:xfrm>
          <a:off x="3396615" y="2133600"/>
          <a:ext cx="628650" cy="1746885"/>
          <a:chOff x="403" y="222"/>
          <a:chExt cx="65" cy="181"/>
        </a:xfrm>
      </xdr:grpSpPr>
      <xdr:sp macro="" textlink="">
        <xdr:nvSpPr>
          <xdr:cNvPr id="4" name="Line 9">
            <a:extLst>
              <a:ext uri="{FF2B5EF4-FFF2-40B4-BE49-F238E27FC236}">
                <a16:creationId xmlns:a16="http://schemas.microsoft.com/office/drawing/2014/main" id="{FBCC72AD-AC5E-7D45-BF6F-14A561C10FC5}"/>
              </a:ext>
            </a:extLst>
          </xdr:cNvPr>
          <xdr:cNvSpPr>
            <a:spLocks noChangeShapeType="1"/>
          </xdr:cNvSpPr>
        </xdr:nvSpPr>
        <xdr:spPr bwMode="auto">
          <a:xfrm>
            <a:off x="436" y="222"/>
            <a:ext cx="0" cy="18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5" name="Line 10">
            <a:extLst>
              <a:ext uri="{FF2B5EF4-FFF2-40B4-BE49-F238E27FC236}">
                <a16:creationId xmlns:a16="http://schemas.microsoft.com/office/drawing/2014/main" id="{7046845A-35E3-5B75-351E-4943A72493DD}"/>
              </a:ext>
            </a:extLst>
          </xdr:cNvPr>
          <xdr:cNvSpPr>
            <a:spLocks noChangeShapeType="1"/>
          </xdr:cNvSpPr>
        </xdr:nvSpPr>
        <xdr:spPr bwMode="auto">
          <a:xfrm>
            <a:off x="403" y="222"/>
            <a:ext cx="0" cy="18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 name="Line 11">
            <a:extLst>
              <a:ext uri="{FF2B5EF4-FFF2-40B4-BE49-F238E27FC236}">
                <a16:creationId xmlns:a16="http://schemas.microsoft.com/office/drawing/2014/main" id="{BC7DF7EC-8772-5198-AF7D-6420D9F7203F}"/>
              </a:ext>
            </a:extLst>
          </xdr:cNvPr>
          <xdr:cNvSpPr>
            <a:spLocks noChangeShapeType="1"/>
          </xdr:cNvSpPr>
        </xdr:nvSpPr>
        <xdr:spPr bwMode="auto">
          <a:xfrm>
            <a:off x="468" y="222"/>
            <a:ext cx="0" cy="181"/>
          </a:xfrm>
          <a:prstGeom prst="line">
            <a:avLst/>
          </a:prstGeom>
          <a:noFill/>
          <a:ln w="6350">
            <a:solidFill>
              <a:srgbClr val="000000"/>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7</xdr:col>
      <xdr:colOff>381000</xdr:colOff>
      <xdr:row>9</xdr:row>
      <xdr:rowOff>9525</xdr:rowOff>
    </xdr:from>
    <xdr:to>
      <xdr:col>7</xdr:col>
      <xdr:colOff>695325</xdr:colOff>
      <xdr:row>16</xdr:row>
      <xdr:rowOff>0</xdr:rowOff>
    </xdr:to>
    <xdr:grpSp>
      <xdr:nvGrpSpPr>
        <xdr:cNvPr id="7" name="Group 17">
          <a:extLst>
            <a:ext uri="{FF2B5EF4-FFF2-40B4-BE49-F238E27FC236}">
              <a16:creationId xmlns:a16="http://schemas.microsoft.com/office/drawing/2014/main" id="{E17D9F00-89FC-4663-B374-CB4A294C470F}"/>
            </a:ext>
          </a:extLst>
        </xdr:cNvPr>
        <xdr:cNvGrpSpPr>
          <a:grpSpLocks/>
        </xdr:cNvGrpSpPr>
      </xdr:nvGrpSpPr>
      <xdr:grpSpPr bwMode="auto">
        <a:xfrm>
          <a:off x="4975860" y="2143125"/>
          <a:ext cx="314325" cy="1750695"/>
          <a:chOff x="629" y="243"/>
          <a:chExt cx="32" cy="223"/>
        </a:xfrm>
      </xdr:grpSpPr>
      <xdr:sp macro="" textlink="">
        <xdr:nvSpPr>
          <xdr:cNvPr id="8" name="Line 14">
            <a:extLst>
              <a:ext uri="{FF2B5EF4-FFF2-40B4-BE49-F238E27FC236}">
                <a16:creationId xmlns:a16="http://schemas.microsoft.com/office/drawing/2014/main" id="{DE20E577-7FD7-495B-62B1-2D1D7AE5EE15}"/>
              </a:ext>
            </a:extLst>
          </xdr:cNvPr>
          <xdr:cNvSpPr>
            <a:spLocks noChangeShapeType="1"/>
          </xdr:cNvSpPr>
        </xdr:nvSpPr>
        <xdr:spPr bwMode="auto">
          <a:xfrm>
            <a:off x="661" y="243"/>
            <a:ext cx="0" cy="223"/>
          </a:xfrm>
          <a:prstGeom prst="line">
            <a:avLst/>
          </a:prstGeom>
          <a:noFill/>
          <a:ln w="3175" cap="rnd">
            <a:solidFill>
              <a:schemeClr val="bg2">
                <a:lumMod val="75000"/>
              </a:schemeClr>
            </a:solidFill>
            <a:prstDash val="sysDot"/>
            <a:round/>
            <a:headEnd/>
            <a:tailEnd/>
          </a:ln>
          <a:extLst>
            <a:ext uri="{909E8E84-426E-40DD-AFC4-6F175D3DCCD1}">
              <a14:hiddenFill xmlns:a14="http://schemas.microsoft.com/office/drawing/2010/main">
                <a:noFill/>
              </a14:hiddenFill>
            </a:ext>
          </a:extLst>
        </xdr:spPr>
      </xdr:sp>
      <xdr:sp macro="" textlink="">
        <xdr:nvSpPr>
          <xdr:cNvPr id="9" name="Line 15">
            <a:extLst>
              <a:ext uri="{FF2B5EF4-FFF2-40B4-BE49-F238E27FC236}">
                <a16:creationId xmlns:a16="http://schemas.microsoft.com/office/drawing/2014/main" id="{29909E52-DF29-8080-FE3D-BEAD45554FC1}"/>
              </a:ext>
            </a:extLst>
          </xdr:cNvPr>
          <xdr:cNvSpPr>
            <a:spLocks noChangeShapeType="1"/>
          </xdr:cNvSpPr>
        </xdr:nvSpPr>
        <xdr:spPr bwMode="auto">
          <a:xfrm>
            <a:off x="629" y="243"/>
            <a:ext cx="0" cy="223"/>
          </a:xfrm>
          <a:prstGeom prst="line">
            <a:avLst/>
          </a:prstGeom>
          <a:noFill/>
          <a:ln w="3175" cap="rnd">
            <a:solidFill>
              <a:schemeClr val="bg2">
                <a:lumMod val="75000"/>
              </a:schemeClr>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8</xdr:col>
      <xdr:colOff>581025</xdr:colOff>
      <xdr:row>9</xdr:row>
      <xdr:rowOff>0</xdr:rowOff>
    </xdr:from>
    <xdr:to>
      <xdr:col>8</xdr:col>
      <xdr:colOff>1219200</xdr:colOff>
      <xdr:row>19</xdr:row>
      <xdr:rowOff>0</xdr:rowOff>
    </xdr:to>
    <xdr:grpSp>
      <xdr:nvGrpSpPr>
        <xdr:cNvPr id="10" name="Group 23">
          <a:extLst>
            <a:ext uri="{FF2B5EF4-FFF2-40B4-BE49-F238E27FC236}">
              <a16:creationId xmlns:a16="http://schemas.microsoft.com/office/drawing/2014/main" id="{A227F6B5-165D-4662-BA8F-718B116C34E4}"/>
            </a:ext>
          </a:extLst>
        </xdr:cNvPr>
        <xdr:cNvGrpSpPr>
          <a:grpSpLocks/>
        </xdr:cNvGrpSpPr>
      </xdr:nvGrpSpPr>
      <xdr:grpSpPr bwMode="auto">
        <a:xfrm>
          <a:off x="6174105" y="2133600"/>
          <a:ext cx="638175" cy="2514600"/>
          <a:chOff x="751" y="236"/>
          <a:chExt cx="65" cy="260"/>
        </a:xfrm>
      </xdr:grpSpPr>
      <xdr:sp macro="" textlink="">
        <xdr:nvSpPr>
          <xdr:cNvPr id="11" name="Line 19">
            <a:extLst>
              <a:ext uri="{FF2B5EF4-FFF2-40B4-BE49-F238E27FC236}">
                <a16:creationId xmlns:a16="http://schemas.microsoft.com/office/drawing/2014/main" id="{9FB7F496-E2A7-0F7C-37A5-DCEF397228DF}"/>
              </a:ext>
            </a:extLst>
          </xdr:cNvPr>
          <xdr:cNvSpPr>
            <a:spLocks noChangeShapeType="1"/>
          </xdr:cNvSpPr>
        </xdr:nvSpPr>
        <xdr:spPr bwMode="auto">
          <a:xfrm>
            <a:off x="816"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2" name="Line 21">
            <a:extLst>
              <a:ext uri="{FF2B5EF4-FFF2-40B4-BE49-F238E27FC236}">
                <a16:creationId xmlns:a16="http://schemas.microsoft.com/office/drawing/2014/main" id="{28DBBDD7-3037-B350-3270-BB09E9D8E842}"/>
              </a:ext>
            </a:extLst>
          </xdr:cNvPr>
          <xdr:cNvSpPr>
            <a:spLocks noChangeShapeType="1"/>
          </xdr:cNvSpPr>
        </xdr:nvSpPr>
        <xdr:spPr bwMode="auto">
          <a:xfrm>
            <a:off x="783"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3" name="Line 22">
            <a:extLst>
              <a:ext uri="{FF2B5EF4-FFF2-40B4-BE49-F238E27FC236}">
                <a16:creationId xmlns:a16="http://schemas.microsoft.com/office/drawing/2014/main" id="{D2EEC198-F241-5785-B115-BFA8C1004CA4}"/>
              </a:ext>
            </a:extLst>
          </xdr:cNvPr>
          <xdr:cNvSpPr>
            <a:spLocks noChangeShapeType="1"/>
          </xdr:cNvSpPr>
        </xdr:nvSpPr>
        <xdr:spPr bwMode="auto">
          <a:xfrm>
            <a:off x="751" y="238"/>
            <a:ext cx="0" cy="25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13</xdr:col>
      <xdr:colOff>209550</xdr:colOff>
      <xdr:row>9</xdr:row>
      <xdr:rowOff>0</xdr:rowOff>
    </xdr:from>
    <xdr:to>
      <xdr:col>14</xdr:col>
      <xdr:colOff>485775</xdr:colOff>
      <xdr:row>12</xdr:row>
      <xdr:rowOff>228600</xdr:rowOff>
    </xdr:to>
    <xdr:grpSp>
      <xdr:nvGrpSpPr>
        <xdr:cNvPr id="14" name="Group 24">
          <a:extLst>
            <a:ext uri="{FF2B5EF4-FFF2-40B4-BE49-F238E27FC236}">
              <a16:creationId xmlns:a16="http://schemas.microsoft.com/office/drawing/2014/main" id="{184351BA-EEE2-4ED7-B17E-9B62145E674D}"/>
            </a:ext>
          </a:extLst>
        </xdr:cNvPr>
        <xdr:cNvGrpSpPr>
          <a:grpSpLocks/>
        </xdr:cNvGrpSpPr>
      </xdr:nvGrpSpPr>
      <xdr:grpSpPr bwMode="auto">
        <a:xfrm>
          <a:off x="9262110" y="2133600"/>
          <a:ext cx="657225" cy="982980"/>
          <a:chOff x="751" y="236"/>
          <a:chExt cx="65" cy="260"/>
        </a:xfrm>
      </xdr:grpSpPr>
      <xdr:sp macro="" textlink="">
        <xdr:nvSpPr>
          <xdr:cNvPr id="15" name="Line 25">
            <a:extLst>
              <a:ext uri="{FF2B5EF4-FFF2-40B4-BE49-F238E27FC236}">
                <a16:creationId xmlns:a16="http://schemas.microsoft.com/office/drawing/2014/main" id="{C54A94E0-A65A-52A5-AB4A-1DFC4B3C2051}"/>
              </a:ext>
            </a:extLst>
          </xdr:cNvPr>
          <xdr:cNvSpPr>
            <a:spLocks noChangeShapeType="1"/>
          </xdr:cNvSpPr>
        </xdr:nvSpPr>
        <xdr:spPr bwMode="auto">
          <a:xfrm>
            <a:off x="816"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26">
            <a:extLst>
              <a:ext uri="{FF2B5EF4-FFF2-40B4-BE49-F238E27FC236}">
                <a16:creationId xmlns:a16="http://schemas.microsoft.com/office/drawing/2014/main" id="{B6DC1B9C-3784-1203-0FDA-8C06B1EDBFFB}"/>
              </a:ext>
            </a:extLst>
          </xdr:cNvPr>
          <xdr:cNvSpPr>
            <a:spLocks noChangeShapeType="1"/>
          </xdr:cNvSpPr>
        </xdr:nvSpPr>
        <xdr:spPr bwMode="auto">
          <a:xfrm>
            <a:off x="783"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7" name="Line 27">
            <a:extLst>
              <a:ext uri="{FF2B5EF4-FFF2-40B4-BE49-F238E27FC236}">
                <a16:creationId xmlns:a16="http://schemas.microsoft.com/office/drawing/2014/main" id="{F67EC56B-B850-9266-2A39-61820D62104E}"/>
              </a:ext>
            </a:extLst>
          </xdr:cNvPr>
          <xdr:cNvSpPr>
            <a:spLocks noChangeShapeType="1"/>
          </xdr:cNvSpPr>
        </xdr:nvSpPr>
        <xdr:spPr bwMode="auto">
          <a:xfrm>
            <a:off x="751" y="238"/>
            <a:ext cx="0" cy="25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8</xdr:col>
      <xdr:colOff>561975</xdr:colOff>
      <xdr:row>21</xdr:row>
      <xdr:rowOff>0</xdr:rowOff>
    </xdr:from>
    <xdr:to>
      <xdr:col>8</xdr:col>
      <xdr:colOff>1181100</xdr:colOff>
      <xdr:row>24</xdr:row>
      <xdr:rowOff>19050</xdr:rowOff>
    </xdr:to>
    <xdr:grpSp>
      <xdr:nvGrpSpPr>
        <xdr:cNvPr id="18" name="Group 30">
          <a:extLst>
            <a:ext uri="{FF2B5EF4-FFF2-40B4-BE49-F238E27FC236}">
              <a16:creationId xmlns:a16="http://schemas.microsoft.com/office/drawing/2014/main" id="{ECD49084-F170-4AB0-A7B6-A2E485E014BD}"/>
            </a:ext>
          </a:extLst>
        </xdr:cNvPr>
        <xdr:cNvGrpSpPr>
          <a:grpSpLocks/>
        </xdr:cNvGrpSpPr>
      </xdr:nvGrpSpPr>
      <xdr:grpSpPr bwMode="auto">
        <a:xfrm>
          <a:off x="6155055" y="5173980"/>
          <a:ext cx="619125" cy="773430"/>
          <a:chOff x="751" y="236"/>
          <a:chExt cx="65" cy="260"/>
        </a:xfrm>
      </xdr:grpSpPr>
      <xdr:sp macro="" textlink="">
        <xdr:nvSpPr>
          <xdr:cNvPr id="19" name="Line 31">
            <a:extLst>
              <a:ext uri="{FF2B5EF4-FFF2-40B4-BE49-F238E27FC236}">
                <a16:creationId xmlns:a16="http://schemas.microsoft.com/office/drawing/2014/main" id="{9BA4CECF-2F51-1D42-77B3-C1EFBC7624F0}"/>
              </a:ext>
            </a:extLst>
          </xdr:cNvPr>
          <xdr:cNvSpPr>
            <a:spLocks noChangeShapeType="1"/>
          </xdr:cNvSpPr>
        </xdr:nvSpPr>
        <xdr:spPr bwMode="auto">
          <a:xfrm>
            <a:off x="816"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0" name="Line 32">
            <a:extLst>
              <a:ext uri="{FF2B5EF4-FFF2-40B4-BE49-F238E27FC236}">
                <a16:creationId xmlns:a16="http://schemas.microsoft.com/office/drawing/2014/main" id="{7F591D23-DF13-3B88-A641-D2B350FEE5F3}"/>
              </a:ext>
            </a:extLst>
          </xdr:cNvPr>
          <xdr:cNvSpPr>
            <a:spLocks noChangeShapeType="1"/>
          </xdr:cNvSpPr>
        </xdr:nvSpPr>
        <xdr:spPr bwMode="auto">
          <a:xfrm>
            <a:off x="783"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1" name="Line 33">
            <a:extLst>
              <a:ext uri="{FF2B5EF4-FFF2-40B4-BE49-F238E27FC236}">
                <a16:creationId xmlns:a16="http://schemas.microsoft.com/office/drawing/2014/main" id="{415482F9-3EA0-33F8-3488-A03426B4EC2A}"/>
              </a:ext>
            </a:extLst>
          </xdr:cNvPr>
          <xdr:cNvSpPr>
            <a:spLocks noChangeShapeType="1"/>
          </xdr:cNvSpPr>
        </xdr:nvSpPr>
        <xdr:spPr bwMode="auto">
          <a:xfrm>
            <a:off x="751" y="238"/>
            <a:ext cx="0" cy="25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1</xdr:colOff>
      <xdr:row>24</xdr:row>
      <xdr:rowOff>190502</xdr:rowOff>
    </xdr:from>
    <xdr:to>
      <xdr:col>10</xdr:col>
      <xdr:colOff>9526</xdr:colOff>
      <xdr:row>27</xdr:row>
      <xdr:rowOff>7879</xdr:rowOff>
    </xdr:to>
    <xdr:pic>
      <xdr:nvPicPr>
        <xdr:cNvPr id="22" name="図 21">
          <a:extLst>
            <a:ext uri="{FF2B5EF4-FFF2-40B4-BE49-F238E27FC236}">
              <a16:creationId xmlns:a16="http://schemas.microsoft.com/office/drawing/2014/main" id="{B7B6F831-64B3-4407-A94A-082791CB89FA}"/>
            </a:ext>
          </a:extLst>
        </xdr:cNvPr>
        <xdr:cNvPicPr>
          <a:picLocks noChangeAspect="1"/>
        </xdr:cNvPicPr>
      </xdr:nvPicPr>
      <xdr:blipFill>
        <a:blip xmlns:r="http://schemas.openxmlformats.org/officeDocument/2006/relationships" r:embed="rId1"/>
        <a:stretch>
          <a:fillRect/>
        </a:stretch>
      </xdr:blipFill>
      <xdr:spPr>
        <a:xfrm>
          <a:off x="1" y="6038852"/>
          <a:ext cx="7600950" cy="5603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381000</xdr:colOff>
      <xdr:row>9</xdr:row>
      <xdr:rowOff>0</xdr:rowOff>
    </xdr:from>
    <xdr:to>
      <xdr:col>6</xdr:col>
      <xdr:colOff>1019175</xdr:colOff>
      <xdr:row>15</xdr:row>
      <xdr:rowOff>238125</xdr:rowOff>
    </xdr:to>
    <xdr:grpSp>
      <xdr:nvGrpSpPr>
        <xdr:cNvPr id="2" name="Group 2">
          <a:extLst>
            <a:ext uri="{FF2B5EF4-FFF2-40B4-BE49-F238E27FC236}">
              <a16:creationId xmlns:a16="http://schemas.microsoft.com/office/drawing/2014/main" id="{C5FBD91E-0B6A-471A-943F-9648146892EA}"/>
            </a:ext>
          </a:extLst>
        </xdr:cNvPr>
        <xdr:cNvGrpSpPr>
          <a:grpSpLocks/>
        </xdr:cNvGrpSpPr>
      </xdr:nvGrpSpPr>
      <xdr:grpSpPr bwMode="auto">
        <a:xfrm>
          <a:off x="3802380" y="2133600"/>
          <a:ext cx="638175" cy="1746885"/>
          <a:chOff x="403" y="222"/>
          <a:chExt cx="65" cy="181"/>
        </a:xfrm>
      </xdr:grpSpPr>
      <xdr:sp macro="" textlink="">
        <xdr:nvSpPr>
          <xdr:cNvPr id="3" name="Line 3">
            <a:extLst>
              <a:ext uri="{FF2B5EF4-FFF2-40B4-BE49-F238E27FC236}">
                <a16:creationId xmlns:a16="http://schemas.microsoft.com/office/drawing/2014/main" id="{54EB43C1-BDFF-7AF1-2280-345FEBAC3675}"/>
              </a:ext>
            </a:extLst>
          </xdr:cNvPr>
          <xdr:cNvSpPr>
            <a:spLocks noChangeShapeType="1"/>
          </xdr:cNvSpPr>
        </xdr:nvSpPr>
        <xdr:spPr bwMode="auto">
          <a:xfrm>
            <a:off x="436" y="222"/>
            <a:ext cx="0" cy="181"/>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4" name="Line 4">
            <a:extLst>
              <a:ext uri="{FF2B5EF4-FFF2-40B4-BE49-F238E27FC236}">
                <a16:creationId xmlns:a16="http://schemas.microsoft.com/office/drawing/2014/main" id="{6563D616-47C5-376A-B851-E0B5FFF79B0B}"/>
              </a:ext>
            </a:extLst>
          </xdr:cNvPr>
          <xdr:cNvSpPr>
            <a:spLocks noChangeShapeType="1"/>
          </xdr:cNvSpPr>
        </xdr:nvSpPr>
        <xdr:spPr bwMode="auto">
          <a:xfrm>
            <a:off x="403" y="222"/>
            <a:ext cx="0" cy="181"/>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 name="Line 5">
            <a:extLst>
              <a:ext uri="{FF2B5EF4-FFF2-40B4-BE49-F238E27FC236}">
                <a16:creationId xmlns:a16="http://schemas.microsoft.com/office/drawing/2014/main" id="{EA23F60E-C9D9-13AE-3118-1A9589B600A3}"/>
              </a:ext>
            </a:extLst>
          </xdr:cNvPr>
          <xdr:cNvSpPr>
            <a:spLocks noChangeShapeType="1"/>
          </xdr:cNvSpPr>
        </xdr:nvSpPr>
        <xdr:spPr bwMode="auto">
          <a:xfrm>
            <a:off x="468" y="222"/>
            <a:ext cx="0" cy="18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15</xdr:col>
      <xdr:colOff>0</xdr:colOff>
      <xdr:row>7</xdr:row>
      <xdr:rowOff>0</xdr:rowOff>
    </xdr:from>
    <xdr:to>
      <xdr:col>15</xdr:col>
      <xdr:colOff>0</xdr:colOff>
      <xdr:row>7</xdr:row>
      <xdr:rowOff>0</xdr:rowOff>
    </xdr:to>
    <xdr:sp macro="" textlink="">
      <xdr:nvSpPr>
        <xdr:cNvPr id="6" name="テキスト 55">
          <a:extLst>
            <a:ext uri="{FF2B5EF4-FFF2-40B4-BE49-F238E27FC236}">
              <a16:creationId xmlns:a16="http://schemas.microsoft.com/office/drawing/2014/main" id="{091F22CA-DEF5-43A0-9E64-632333EB8BF5}"/>
            </a:ext>
          </a:extLst>
        </xdr:cNvPr>
        <xdr:cNvSpPr txBox="1">
          <a:spLocks noChangeArrowheads="1"/>
        </xdr:cNvSpPr>
      </xdr:nvSpPr>
      <xdr:spPr bwMode="auto">
        <a:xfrm>
          <a:off x="10115550" y="16287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 月　 　 日</a:t>
          </a:r>
        </a:p>
      </xdr:txBody>
    </xdr:sp>
    <xdr:clientData/>
  </xdr:twoCellAnchor>
  <xdr:twoCellAnchor>
    <xdr:from>
      <xdr:col>8</xdr:col>
      <xdr:colOff>342900</xdr:colOff>
      <xdr:row>9</xdr:row>
      <xdr:rowOff>9525</xdr:rowOff>
    </xdr:from>
    <xdr:to>
      <xdr:col>8</xdr:col>
      <xdr:colOff>666750</xdr:colOff>
      <xdr:row>16</xdr:row>
      <xdr:rowOff>0</xdr:rowOff>
    </xdr:to>
    <xdr:grpSp>
      <xdr:nvGrpSpPr>
        <xdr:cNvPr id="7" name="Group 6">
          <a:extLst>
            <a:ext uri="{FF2B5EF4-FFF2-40B4-BE49-F238E27FC236}">
              <a16:creationId xmlns:a16="http://schemas.microsoft.com/office/drawing/2014/main" id="{C4D74F2C-1D3A-4FC7-A3C5-0B0FEC8B3949}"/>
            </a:ext>
          </a:extLst>
        </xdr:cNvPr>
        <xdr:cNvGrpSpPr>
          <a:grpSpLocks/>
        </xdr:cNvGrpSpPr>
      </xdr:nvGrpSpPr>
      <xdr:grpSpPr bwMode="auto">
        <a:xfrm>
          <a:off x="5372100" y="2143125"/>
          <a:ext cx="323850" cy="1750695"/>
          <a:chOff x="629" y="243"/>
          <a:chExt cx="32" cy="223"/>
        </a:xfrm>
      </xdr:grpSpPr>
      <xdr:sp macro="" textlink="">
        <xdr:nvSpPr>
          <xdr:cNvPr id="8" name="Line 7">
            <a:extLst>
              <a:ext uri="{FF2B5EF4-FFF2-40B4-BE49-F238E27FC236}">
                <a16:creationId xmlns:a16="http://schemas.microsoft.com/office/drawing/2014/main" id="{653A1D77-ABE1-438C-BD8D-3B9D83E2B1CE}"/>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9" name="Line 8">
            <a:extLst>
              <a:ext uri="{FF2B5EF4-FFF2-40B4-BE49-F238E27FC236}">
                <a16:creationId xmlns:a16="http://schemas.microsoft.com/office/drawing/2014/main" id="{3DF30E80-D472-A24A-1EBE-54F973565D01}"/>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523875</xdr:colOff>
      <xdr:row>9</xdr:row>
      <xdr:rowOff>0</xdr:rowOff>
    </xdr:from>
    <xdr:to>
      <xdr:col>9</xdr:col>
      <xdr:colOff>1171575</xdr:colOff>
      <xdr:row>19</xdr:row>
      <xdr:rowOff>0</xdr:rowOff>
    </xdr:to>
    <xdr:grpSp>
      <xdr:nvGrpSpPr>
        <xdr:cNvPr id="10" name="Group 9">
          <a:extLst>
            <a:ext uri="{FF2B5EF4-FFF2-40B4-BE49-F238E27FC236}">
              <a16:creationId xmlns:a16="http://schemas.microsoft.com/office/drawing/2014/main" id="{EAD93BE7-C431-4C1B-8894-229B05B3B8B1}"/>
            </a:ext>
          </a:extLst>
        </xdr:cNvPr>
        <xdr:cNvGrpSpPr>
          <a:grpSpLocks/>
        </xdr:cNvGrpSpPr>
      </xdr:nvGrpSpPr>
      <xdr:grpSpPr bwMode="auto">
        <a:xfrm>
          <a:off x="6520815" y="2133600"/>
          <a:ext cx="647700" cy="2506980"/>
          <a:chOff x="751" y="236"/>
          <a:chExt cx="65" cy="260"/>
        </a:xfrm>
      </xdr:grpSpPr>
      <xdr:sp macro="" textlink="">
        <xdr:nvSpPr>
          <xdr:cNvPr id="11" name="Line 10">
            <a:extLst>
              <a:ext uri="{FF2B5EF4-FFF2-40B4-BE49-F238E27FC236}">
                <a16:creationId xmlns:a16="http://schemas.microsoft.com/office/drawing/2014/main" id="{B00AC2E2-F1D4-C580-FC15-1EDE7CA7E590}"/>
              </a:ext>
            </a:extLst>
          </xdr:cNvPr>
          <xdr:cNvSpPr>
            <a:spLocks noChangeShapeType="1"/>
          </xdr:cNvSpPr>
        </xdr:nvSpPr>
        <xdr:spPr bwMode="auto">
          <a:xfrm>
            <a:off x="816" y="236"/>
            <a:ext cx="0" cy="26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2" name="Line 11">
            <a:extLst>
              <a:ext uri="{FF2B5EF4-FFF2-40B4-BE49-F238E27FC236}">
                <a16:creationId xmlns:a16="http://schemas.microsoft.com/office/drawing/2014/main" id="{931A64C3-3689-BA6E-3450-81F8B472698E}"/>
              </a:ext>
            </a:extLst>
          </xdr:cNvPr>
          <xdr:cNvSpPr>
            <a:spLocks noChangeShapeType="1"/>
          </xdr:cNvSpPr>
        </xdr:nvSpPr>
        <xdr:spPr bwMode="auto">
          <a:xfrm>
            <a:off x="783" y="236"/>
            <a:ext cx="0" cy="26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3" name="Line 12">
            <a:extLst>
              <a:ext uri="{FF2B5EF4-FFF2-40B4-BE49-F238E27FC236}">
                <a16:creationId xmlns:a16="http://schemas.microsoft.com/office/drawing/2014/main" id="{D4915F26-C9CE-CD1D-2EB9-D4D28D6AD28D}"/>
              </a:ext>
            </a:extLst>
          </xdr:cNvPr>
          <xdr:cNvSpPr>
            <a:spLocks noChangeShapeType="1"/>
          </xdr:cNvSpPr>
        </xdr:nvSpPr>
        <xdr:spPr bwMode="auto">
          <a:xfrm>
            <a:off x="751" y="237"/>
            <a:ext cx="0" cy="257"/>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571500</xdr:colOff>
      <xdr:row>21</xdr:row>
      <xdr:rowOff>0</xdr:rowOff>
    </xdr:from>
    <xdr:to>
      <xdr:col>9</xdr:col>
      <xdr:colOff>1190625</xdr:colOff>
      <xdr:row>25</xdr:row>
      <xdr:rowOff>9525</xdr:rowOff>
    </xdr:to>
    <xdr:grpSp>
      <xdr:nvGrpSpPr>
        <xdr:cNvPr id="14" name="Group 17">
          <a:extLst>
            <a:ext uri="{FF2B5EF4-FFF2-40B4-BE49-F238E27FC236}">
              <a16:creationId xmlns:a16="http://schemas.microsoft.com/office/drawing/2014/main" id="{1693A1F5-B599-4626-BF8A-A3FAB8FA2190}"/>
            </a:ext>
          </a:extLst>
        </xdr:cNvPr>
        <xdr:cNvGrpSpPr>
          <a:grpSpLocks/>
        </xdr:cNvGrpSpPr>
      </xdr:nvGrpSpPr>
      <xdr:grpSpPr bwMode="auto">
        <a:xfrm>
          <a:off x="6568440" y="5067300"/>
          <a:ext cx="619125" cy="1015365"/>
          <a:chOff x="751" y="236"/>
          <a:chExt cx="65" cy="260"/>
        </a:xfrm>
      </xdr:grpSpPr>
      <xdr:sp macro="" textlink="">
        <xdr:nvSpPr>
          <xdr:cNvPr id="15" name="Line 18">
            <a:extLst>
              <a:ext uri="{FF2B5EF4-FFF2-40B4-BE49-F238E27FC236}">
                <a16:creationId xmlns:a16="http://schemas.microsoft.com/office/drawing/2014/main" id="{4EDE97F8-4D67-FD64-F814-C2E46F607227}"/>
              </a:ext>
            </a:extLst>
          </xdr:cNvPr>
          <xdr:cNvSpPr>
            <a:spLocks noChangeShapeType="1"/>
          </xdr:cNvSpPr>
        </xdr:nvSpPr>
        <xdr:spPr bwMode="auto">
          <a:xfrm>
            <a:off x="816" y="236"/>
            <a:ext cx="0" cy="26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19">
            <a:extLst>
              <a:ext uri="{FF2B5EF4-FFF2-40B4-BE49-F238E27FC236}">
                <a16:creationId xmlns:a16="http://schemas.microsoft.com/office/drawing/2014/main" id="{15E62426-B62D-A05B-B7ED-C961F3C1F532}"/>
              </a:ext>
            </a:extLst>
          </xdr:cNvPr>
          <xdr:cNvSpPr>
            <a:spLocks noChangeShapeType="1"/>
          </xdr:cNvSpPr>
        </xdr:nvSpPr>
        <xdr:spPr bwMode="auto">
          <a:xfrm>
            <a:off x="783" y="236"/>
            <a:ext cx="0" cy="26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7" name="Line 20">
            <a:extLst>
              <a:ext uri="{FF2B5EF4-FFF2-40B4-BE49-F238E27FC236}">
                <a16:creationId xmlns:a16="http://schemas.microsoft.com/office/drawing/2014/main" id="{F13F8828-F46F-9F08-322D-C1C8F1D2A60B}"/>
              </a:ext>
            </a:extLst>
          </xdr:cNvPr>
          <xdr:cNvSpPr>
            <a:spLocks noChangeShapeType="1"/>
          </xdr:cNvSpPr>
        </xdr:nvSpPr>
        <xdr:spPr bwMode="auto">
          <a:xfrm>
            <a:off x="751" y="238"/>
            <a:ext cx="0" cy="257"/>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13</xdr:col>
      <xdr:colOff>219075</xdr:colOff>
      <xdr:row>9</xdr:row>
      <xdr:rowOff>9525</xdr:rowOff>
    </xdr:from>
    <xdr:to>
      <xdr:col>14</xdr:col>
      <xdr:colOff>495300</xdr:colOff>
      <xdr:row>12</xdr:row>
      <xdr:rowOff>238125</xdr:rowOff>
    </xdr:to>
    <xdr:grpSp>
      <xdr:nvGrpSpPr>
        <xdr:cNvPr id="18" name="Group 24">
          <a:extLst>
            <a:ext uri="{FF2B5EF4-FFF2-40B4-BE49-F238E27FC236}">
              <a16:creationId xmlns:a16="http://schemas.microsoft.com/office/drawing/2014/main" id="{E4064FAD-32F5-40EE-9123-A5836FFBD65C}"/>
            </a:ext>
          </a:extLst>
        </xdr:cNvPr>
        <xdr:cNvGrpSpPr>
          <a:grpSpLocks/>
        </xdr:cNvGrpSpPr>
      </xdr:nvGrpSpPr>
      <xdr:grpSpPr bwMode="auto">
        <a:xfrm>
          <a:off x="9172575" y="2143125"/>
          <a:ext cx="657225" cy="982980"/>
          <a:chOff x="751" y="236"/>
          <a:chExt cx="65" cy="260"/>
        </a:xfrm>
      </xdr:grpSpPr>
      <xdr:sp macro="" textlink="">
        <xdr:nvSpPr>
          <xdr:cNvPr id="19" name="Line 25">
            <a:extLst>
              <a:ext uri="{FF2B5EF4-FFF2-40B4-BE49-F238E27FC236}">
                <a16:creationId xmlns:a16="http://schemas.microsoft.com/office/drawing/2014/main" id="{634E5D5D-ED6E-96F0-548A-69065E9B0F6C}"/>
              </a:ext>
            </a:extLst>
          </xdr:cNvPr>
          <xdr:cNvSpPr>
            <a:spLocks noChangeShapeType="1"/>
          </xdr:cNvSpPr>
        </xdr:nvSpPr>
        <xdr:spPr bwMode="auto">
          <a:xfrm>
            <a:off x="816"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0" name="Line 26">
            <a:extLst>
              <a:ext uri="{FF2B5EF4-FFF2-40B4-BE49-F238E27FC236}">
                <a16:creationId xmlns:a16="http://schemas.microsoft.com/office/drawing/2014/main" id="{B7D53522-0DA2-2C2D-8759-4FE4058C1DCE}"/>
              </a:ext>
            </a:extLst>
          </xdr:cNvPr>
          <xdr:cNvSpPr>
            <a:spLocks noChangeShapeType="1"/>
          </xdr:cNvSpPr>
        </xdr:nvSpPr>
        <xdr:spPr bwMode="auto">
          <a:xfrm>
            <a:off x="783"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1" name="Line 27">
            <a:extLst>
              <a:ext uri="{FF2B5EF4-FFF2-40B4-BE49-F238E27FC236}">
                <a16:creationId xmlns:a16="http://schemas.microsoft.com/office/drawing/2014/main" id="{CF257ED3-EC6A-314F-004C-56ACF4BE40DD}"/>
              </a:ext>
            </a:extLst>
          </xdr:cNvPr>
          <xdr:cNvSpPr>
            <a:spLocks noChangeShapeType="1"/>
          </xdr:cNvSpPr>
        </xdr:nvSpPr>
        <xdr:spPr bwMode="auto">
          <a:xfrm>
            <a:off x="751" y="238"/>
            <a:ext cx="0" cy="25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400050</xdr:colOff>
      <xdr:row>9</xdr:row>
      <xdr:rowOff>0</xdr:rowOff>
    </xdr:from>
    <xdr:to>
      <xdr:col>2</xdr:col>
      <xdr:colOff>1019175</xdr:colOff>
      <xdr:row>27</xdr:row>
      <xdr:rowOff>0</xdr:rowOff>
    </xdr:to>
    <xdr:grpSp>
      <xdr:nvGrpSpPr>
        <xdr:cNvPr id="2" name="Group 3">
          <a:extLst>
            <a:ext uri="{FF2B5EF4-FFF2-40B4-BE49-F238E27FC236}">
              <a16:creationId xmlns:a16="http://schemas.microsoft.com/office/drawing/2014/main" id="{BA31AD56-34A1-4093-8B6C-5AF975280CFE}"/>
            </a:ext>
          </a:extLst>
        </xdr:cNvPr>
        <xdr:cNvGrpSpPr>
          <a:grpSpLocks/>
        </xdr:cNvGrpSpPr>
      </xdr:nvGrpSpPr>
      <xdr:grpSpPr bwMode="auto">
        <a:xfrm>
          <a:off x="3615690" y="1988820"/>
          <a:ext cx="619125" cy="3977640"/>
          <a:chOff x="403" y="222"/>
          <a:chExt cx="65" cy="181"/>
        </a:xfrm>
      </xdr:grpSpPr>
      <xdr:sp macro="" textlink="">
        <xdr:nvSpPr>
          <xdr:cNvPr id="3" name="Line 4">
            <a:extLst>
              <a:ext uri="{FF2B5EF4-FFF2-40B4-BE49-F238E27FC236}">
                <a16:creationId xmlns:a16="http://schemas.microsoft.com/office/drawing/2014/main" id="{0ACF4A57-828A-5766-7843-08CC8888B063}"/>
              </a:ext>
            </a:extLst>
          </xdr:cNvPr>
          <xdr:cNvSpPr>
            <a:spLocks noChangeShapeType="1"/>
          </xdr:cNvSpPr>
        </xdr:nvSpPr>
        <xdr:spPr bwMode="auto">
          <a:xfrm>
            <a:off x="436" y="222"/>
            <a:ext cx="0" cy="18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4" name="Line 5">
            <a:extLst>
              <a:ext uri="{FF2B5EF4-FFF2-40B4-BE49-F238E27FC236}">
                <a16:creationId xmlns:a16="http://schemas.microsoft.com/office/drawing/2014/main" id="{BED4D310-6AA9-CC2C-3400-0090B7942C1E}"/>
              </a:ext>
            </a:extLst>
          </xdr:cNvPr>
          <xdr:cNvSpPr>
            <a:spLocks noChangeShapeType="1"/>
          </xdr:cNvSpPr>
        </xdr:nvSpPr>
        <xdr:spPr bwMode="auto">
          <a:xfrm>
            <a:off x="403" y="222"/>
            <a:ext cx="0" cy="18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5" name="Line 6">
            <a:extLst>
              <a:ext uri="{FF2B5EF4-FFF2-40B4-BE49-F238E27FC236}">
                <a16:creationId xmlns:a16="http://schemas.microsoft.com/office/drawing/2014/main" id="{2A935899-1E59-282C-6FE4-5B72D1C09252}"/>
              </a:ext>
            </a:extLst>
          </xdr:cNvPr>
          <xdr:cNvSpPr>
            <a:spLocks noChangeShapeType="1"/>
          </xdr:cNvSpPr>
        </xdr:nvSpPr>
        <xdr:spPr bwMode="auto">
          <a:xfrm>
            <a:off x="468" y="222"/>
            <a:ext cx="0" cy="181"/>
          </a:xfrm>
          <a:prstGeom prst="line">
            <a:avLst/>
          </a:prstGeom>
          <a:noFill/>
          <a:ln w="6350">
            <a:solidFill>
              <a:srgbClr val="000000"/>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352425</xdr:colOff>
      <xdr:row>9</xdr:row>
      <xdr:rowOff>9525</xdr:rowOff>
    </xdr:from>
    <xdr:to>
      <xdr:col>4</xdr:col>
      <xdr:colOff>666750</xdr:colOff>
      <xdr:row>27</xdr:row>
      <xdr:rowOff>0</xdr:rowOff>
    </xdr:to>
    <xdr:grpSp>
      <xdr:nvGrpSpPr>
        <xdr:cNvPr id="6" name="Group 17">
          <a:extLst>
            <a:ext uri="{FF2B5EF4-FFF2-40B4-BE49-F238E27FC236}">
              <a16:creationId xmlns:a16="http://schemas.microsoft.com/office/drawing/2014/main" id="{154B7027-503F-427A-AE39-42D52BEF852B}"/>
            </a:ext>
          </a:extLst>
        </xdr:cNvPr>
        <xdr:cNvGrpSpPr>
          <a:grpSpLocks/>
        </xdr:cNvGrpSpPr>
      </xdr:nvGrpSpPr>
      <xdr:grpSpPr bwMode="auto">
        <a:xfrm>
          <a:off x="5183505" y="1998345"/>
          <a:ext cx="314325" cy="3968115"/>
          <a:chOff x="545" y="205"/>
          <a:chExt cx="33" cy="467"/>
        </a:xfrm>
      </xdr:grpSpPr>
      <xdr:sp macro="" textlink="">
        <xdr:nvSpPr>
          <xdr:cNvPr id="7" name="Line 8">
            <a:extLst>
              <a:ext uri="{FF2B5EF4-FFF2-40B4-BE49-F238E27FC236}">
                <a16:creationId xmlns:a16="http://schemas.microsoft.com/office/drawing/2014/main" id="{A71761E5-9CB5-8E91-AB0C-7EB8C8880E0C}"/>
              </a:ext>
            </a:extLst>
          </xdr:cNvPr>
          <xdr:cNvSpPr>
            <a:spLocks noChangeShapeType="1"/>
          </xdr:cNvSpPr>
        </xdr:nvSpPr>
        <xdr:spPr bwMode="auto">
          <a:xfrm>
            <a:off x="578" y="205"/>
            <a:ext cx="0" cy="46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 name="Line 9">
            <a:extLst>
              <a:ext uri="{FF2B5EF4-FFF2-40B4-BE49-F238E27FC236}">
                <a16:creationId xmlns:a16="http://schemas.microsoft.com/office/drawing/2014/main" id="{7B3C5160-2614-5B4D-107B-FD2101E4E097}"/>
              </a:ext>
            </a:extLst>
          </xdr:cNvPr>
          <xdr:cNvSpPr>
            <a:spLocks noChangeShapeType="1"/>
          </xdr:cNvSpPr>
        </xdr:nvSpPr>
        <xdr:spPr bwMode="auto">
          <a:xfrm>
            <a:off x="545" y="205"/>
            <a:ext cx="0" cy="46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514350</xdr:colOff>
      <xdr:row>9</xdr:row>
      <xdr:rowOff>0</xdr:rowOff>
    </xdr:from>
    <xdr:to>
      <xdr:col>5</xdr:col>
      <xdr:colOff>1162050</xdr:colOff>
      <xdr:row>28</xdr:row>
      <xdr:rowOff>238125</xdr:rowOff>
    </xdr:to>
    <xdr:grpSp>
      <xdr:nvGrpSpPr>
        <xdr:cNvPr id="9" name="Group 19">
          <a:extLst>
            <a:ext uri="{FF2B5EF4-FFF2-40B4-BE49-F238E27FC236}">
              <a16:creationId xmlns:a16="http://schemas.microsoft.com/office/drawing/2014/main" id="{7F051BC8-C398-4E76-8C72-AFA560B2B4CA}"/>
            </a:ext>
          </a:extLst>
        </xdr:cNvPr>
        <xdr:cNvGrpSpPr>
          <a:grpSpLocks/>
        </xdr:cNvGrpSpPr>
      </xdr:nvGrpSpPr>
      <xdr:grpSpPr bwMode="auto">
        <a:xfrm>
          <a:off x="6313170" y="1988820"/>
          <a:ext cx="647700" cy="4421505"/>
          <a:chOff x="664" y="204"/>
          <a:chExt cx="68" cy="494"/>
        </a:xfrm>
      </xdr:grpSpPr>
      <xdr:sp macro="" textlink="">
        <xdr:nvSpPr>
          <xdr:cNvPr id="10" name="Line 14">
            <a:extLst>
              <a:ext uri="{FF2B5EF4-FFF2-40B4-BE49-F238E27FC236}">
                <a16:creationId xmlns:a16="http://schemas.microsoft.com/office/drawing/2014/main" id="{8308C682-619D-23B3-8269-0912ECA3B6E5}"/>
              </a:ext>
            </a:extLst>
          </xdr:cNvPr>
          <xdr:cNvSpPr>
            <a:spLocks noChangeShapeType="1"/>
          </xdr:cNvSpPr>
        </xdr:nvSpPr>
        <xdr:spPr bwMode="auto">
          <a:xfrm>
            <a:off x="732" y="204"/>
            <a:ext cx="0" cy="49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1" name="Line 15">
            <a:extLst>
              <a:ext uri="{FF2B5EF4-FFF2-40B4-BE49-F238E27FC236}">
                <a16:creationId xmlns:a16="http://schemas.microsoft.com/office/drawing/2014/main" id="{AEFBFA1D-A1AE-F964-13B1-75CE38FD5739}"/>
              </a:ext>
            </a:extLst>
          </xdr:cNvPr>
          <xdr:cNvSpPr>
            <a:spLocks noChangeShapeType="1"/>
          </xdr:cNvSpPr>
        </xdr:nvSpPr>
        <xdr:spPr bwMode="auto">
          <a:xfrm>
            <a:off x="699" y="204"/>
            <a:ext cx="0" cy="49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2" name="Line 16">
            <a:extLst>
              <a:ext uri="{FF2B5EF4-FFF2-40B4-BE49-F238E27FC236}">
                <a16:creationId xmlns:a16="http://schemas.microsoft.com/office/drawing/2014/main" id="{7753C0BD-4640-6508-0FFD-5D92F016A8DB}"/>
              </a:ext>
            </a:extLst>
          </xdr:cNvPr>
          <xdr:cNvSpPr>
            <a:spLocks noChangeShapeType="1"/>
          </xdr:cNvSpPr>
        </xdr:nvSpPr>
        <xdr:spPr bwMode="auto">
          <a:xfrm>
            <a:off x="664" y="205"/>
            <a:ext cx="0" cy="49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7</xdr:row>
      <xdr:rowOff>0</xdr:rowOff>
    </xdr:from>
    <xdr:to>
      <xdr:col>14</xdr:col>
      <xdr:colOff>0</xdr:colOff>
      <xdr:row>7</xdr:row>
      <xdr:rowOff>0</xdr:rowOff>
    </xdr:to>
    <xdr:sp macro="" textlink="">
      <xdr:nvSpPr>
        <xdr:cNvPr id="2" name="テキスト 55">
          <a:extLst>
            <a:ext uri="{FF2B5EF4-FFF2-40B4-BE49-F238E27FC236}">
              <a16:creationId xmlns:a16="http://schemas.microsoft.com/office/drawing/2014/main" id="{E5401D7C-F1A9-4990-AA81-3B5D36E23350}"/>
            </a:ext>
          </a:extLst>
        </xdr:cNvPr>
        <xdr:cNvSpPr txBox="1">
          <a:spLocks noChangeArrowheads="1"/>
        </xdr:cNvSpPr>
      </xdr:nvSpPr>
      <xdr:spPr bwMode="auto">
        <a:xfrm>
          <a:off x="10058400" y="1619250"/>
          <a:ext cx="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 月　 　 日</a:t>
          </a:r>
        </a:p>
      </xdr:txBody>
    </xdr:sp>
    <xdr:clientData/>
  </xdr:twoCellAnchor>
  <xdr:twoCellAnchor>
    <xdr:from>
      <xdr:col>5</xdr:col>
      <xdr:colOff>381000</xdr:colOff>
      <xdr:row>9</xdr:row>
      <xdr:rowOff>0</xdr:rowOff>
    </xdr:from>
    <xdr:to>
      <xdr:col>5</xdr:col>
      <xdr:colOff>1009650</xdr:colOff>
      <xdr:row>15</xdr:row>
      <xdr:rowOff>238125</xdr:rowOff>
    </xdr:to>
    <xdr:grpSp>
      <xdr:nvGrpSpPr>
        <xdr:cNvPr id="3" name="Group 35">
          <a:extLst>
            <a:ext uri="{FF2B5EF4-FFF2-40B4-BE49-F238E27FC236}">
              <a16:creationId xmlns:a16="http://schemas.microsoft.com/office/drawing/2014/main" id="{0D2E2598-A29A-40C2-87C8-F499703A3B2A}"/>
            </a:ext>
          </a:extLst>
        </xdr:cNvPr>
        <xdr:cNvGrpSpPr>
          <a:grpSpLocks/>
        </xdr:cNvGrpSpPr>
      </xdr:nvGrpSpPr>
      <xdr:grpSpPr bwMode="auto">
        <a:xfrm>
          <a:off x="3368040" y="2133600"/>
          <a:ext cx="628650" cy="1746885"/>
          <a:chOff x="403" y="222"/>
          <a:chExt cx="65" cy="181"/>
        </a:xfrm>
      </xdr:grpSpPr>
      <xdr:sp macro="" textlink="">
        <xdr:nvSpPr>
          <xdr:cNvPr id="4" name="Line 9">
            <a:extLst>
              <a:ext uri="{FF2B5EF4-FFF2-40B4-BE49-F238E27FC236}">
                <a16:creationId xmlns:a16="http://schemas.microsoft.com/office/drawing/2014/main" id="{47CFA19C-7767-CE3A-33B9-37A9E8490CFA}"/>
              </a:ext>
            </a:extLst>
          </xdr:cNvPr>
          <xdr:cNvSpPr>
            <a:spLocks noChangeShapeType="1"/>
          </xdr:cNvSpPr>
        </xdr:nvSpPr>
        <xdr:spPr bwMode="auto">
          <a:xfrm>
            <a:off x="436" y="222"/>
            <a:ext cx="0" cy="18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5" name="Line 10">
            <a:extLst>
              <a:ext uri="{FF2B5EF4-FFF2-40B4-BE49-F238E27FC236}">
                <a16:creationId xmlns:a16="http://schemas.microsoft.com/office/drawing/2014/main" id="{0CE8305C-27C1-541F-2ED6-E6674B5BA5D2}"/>
              </a:ext>
            </a:extLst>
          </xdr:cNvPr>
          <xdr:cNvSpPr>
            <a:spLocks noChangeShapeType="1"/>
          </xdr:cNvSpPr>
        </xdr:nvSpPr>
        <xdr:spPr bwMode="auto">
          <a:xfrm>
            <a:off x="403" y="222"/>
            <a:ext cx="0" cy="18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6" name="Line 11">
            <a:extLst>
              <a:ext uri="{FF2B5EF4-FFF2-40B4-BE49-F238E27FC236}">
                <a16:creationId xmlns:a16="http://schemas.microsoft.com/office/drawing/2014/main" id="{E7D173B1-5A2C-C6E3-8F47-C786ED0885ED}"/>
              </a:ext>
            </a:extLst>
          </xdr:cNvPr>
          <xdr:cNvSpPr>
            <a:spLocks noChangeShapeType="1"/>
          </xdr:cNvSpPr>
        </xdr:nvSpPr>
        <xdr:spPr bwMode="auto">
          <a:xfrm>
            <a:off x="468" y="222"/>
            <a:ext cx="0" cy="181"/>
          </a:xfrm>
          <a:prstGeom prst="line">
            <a:avLst/>
          </a:prstGeom>
          <a:noFill/>
          <a:ln w="6350">
            <a:solidFill>
              <a:srgbClr val="000000"/>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342900</xdr:colOff>
      <xdr:row>9</xdr:row>
      <xdr:rowOff>9525</xdr:rowOff>
    </xdr:from>
    <xdr:to>
      <xdr:col>7</xdr:col>
      <xdr:colOff>666750</xdr:colOff>
      <xdr:row>16</xdr:row>
      <xdr:rowOff>0</xdr:rowOff>
    </xdr:to>
    <xdr:grpSp>
      <xdr:nvGrpSpPr>
        <xdr:cNvPr id="7" name="Group 17">
          <a:extLst>
            <a:ext uri="{FF2B5EF4-FFF2-40B4-BE49-F238E27FC236}">
              <a16:creationId xmlns:a16="http://schemas.microsoft.com/office/drawing/2014/main" id="{A1428976-828E-48FF-8319-5AF8440C901E}"/>
            </a:ext>
          </a:extLst>
        </xdr:cNvPr>
        <xdr:cNvGrpSpPr>
          <a:grpSpLocks/>
        </xdr:cNvGrpSpPr>
      </xdr:nvGrpSpPr>
      <xdr:grpSpPr bwMode="auto">
        <a:xfrm>
          <a:off x="4937760" y="2143125"/>
          <a:ext cx="323850" cy="1750695"/>
          <a:chOff x="629" y="243"/>
          <a:chExt cx="32" cy="223"/>
        </a:xfrm>
      </xdr:grpSpPr>
      <xdr:sp macro="" textlink="">
        <xdr:nvSpPr>
          <xdr:cNvPr id="8" name="Line 14">
            <a:extLst>
              <a:ext uri="{FF2B5EF4-FFF2-40B4-BE49-F238E27FC236}">
                <a16:creationId xmlns:a16="http://schemas.microsoft.com/office/drawing/2014/main" id="{51C9D1B1-0859-3C50-6F72-C6D562991C4D}"/>
              </a:ext>
            </a:extLst>
          </xdr:cNvPr>
          <xdr:cNvSpPr>
            <a:spLocks noChangeShapeType="1"/>
          </xdr:cNvSpPr>
        </xdr:nvSpPr>
        <xdr:spPr bwMode="auto">
          <a:xfrm>
            <a:off x="661" y="243"/>
            <a:ext cx="0" cy="223"/>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9" name="Line 15">
            <a:extLst>
              <a:ext uri="{FF2B5EF4-FFF2-40B4-BE49-F238E27FC236}">
                <a16:creationId xmlns:a16="http://schemas.microsoft.com/office/drawing/2014/main" id="{744BA290-6462-8E9D-9376-CE371B297817}"/>
              </a:ext>
            </a:extLst>
          </xdr:cNvPr>
          <xdr:cNvSpPr>
            <a:spLocks noChangeShapeType="1"/>
          </xdr:cNvSpPr>
        </xdr:nvSpPr>
        <xdr:spPr bwMode="auto">
          <a:xfrm>
            <a:off x="629" y="243"/>
            <a:ext cx="0" cy="223"/>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523875</xdr:colOff>
      <xdr:row>9</xdr:row>
      <xdr:rowOff>0</xdr:rowOff>
    </xdr:from>
    <xdr:to>
      <xdr:col>8</xdr:col>
      <xdr:colOff>1171575</xdr:colOff>
      <xdr:row>19</xdr:row>
      <xdr:rowOff>0</xdr:rowOff>
    </xdr:to>
    <xdr:grpSp>
      <xdr:nvGrpSpPr>
        <xdr:cNvPr id="10" name="Group 23">
          <a:extLst>
            <a:ext uri="{FF2B5EF4-FFF2-40B4-BE49-F238E27FC236}">
              <a16:creationId xmlns:a16="http://schemas.microsoft.com/office/drawing/2014/main" id="{23CCD598-264F-41A6-B62E-B180B2DAD363}"/>
            </a:ext>
          </a:extLst>
        </xdr:cNvPr>
        <xdr:cNvGrpSpPr>
          <a:grpSpLocks/>
        </xdr:cNvGrpSpPr>
      </xdr:nvGrpSpPr>
      <xdr:grpSpPr bwMode="auto">
        <a:xfrm>
          <a:off x="6116955" y="2133600"/>
          <a:ext cx="647700" cy="2514600"/>
          <a:chOff x="751" y="236"/>
          <a:chExt cx="65" cy="260"/>
        </a:xfrm>
      </xdr:grpSpPr>
      <xdr:sp macro="" textlink="">
        <xdr:nvSpPr>
          <xdr:cNvPr id="11" name="Line 19">
            <a:extLst>
              <a:ext uri="{FF2B5EF4-FFF2-40B4-BE49-F238E27FC236}">
                <a16:creationId xmlns:a16="http://schemas.microsoft.com/office/drawing/2014/main" id="{D8F6EE55-28AD-9D4E-4203-248CD89AA2AD}"/>
              </a:ext>
            </a:extLst>
          </xdr:cNvPr>
          <xdr:cNvSpPr>
            <a:spLocks noChangeShapeType="1"/>
          </xdr:cNvSpPr>
        </xdr:nvSpPr>
        <xdr:spPr bwMode="auto">
          <a:xfrm>
            <a:off x="816"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2" name="Line 21">
            <a:extLst>
              <a:ext uri="{FF2B5EF4-FFF2-40B4-BE49-F238E27FC236}">
                <a16:creationId xmlns:a16="http://schemas.microsoft.com/office/drawing/2014/main" id="{62CA3AE4-6B6F-3BF2-3015-4ED94FF2E15B}"/>
              </a:ext>
            </a:extLst>
          </xdr:cNvPr>
          <xdr:cNvSpPr>
            <a:spLocks noChangeShapeType="1"/>
          </xdr:cNvSpPr>
        </xdr:nvSpPr>
        <xdr:spPr bwMode="auto">
          <a:xfrm>
            <a:off x="783"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3" name="Line 22">
            <a:extLst>
              <a:ext uri="{FF2B5EF4-FFF2-40B4-BE49-F238E27FC236}">
                <a16:creationId xmlns:a16="http://schemas.microsoft.com/office/drawing/2014/main" id="{E4FB3323-03B3-0FC2-ED04-143346BBE9F0}"/>
              </a:ext>
            </a:extLst>
          </xdr:cNvPr>
          <xdr:cNvSpPr>
            <a:spLocks noChangeShapeType="1"/>
          </xdr:cNvSpPr>
        </xdr:nvSpPr>
        <xdr:spPr bwMode="auto">
          <a:xfrm>
            <a:off x="751" y="238"/>
            <a:ext cx="0" cy="25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533400</xdr:colOff>
      <xdr:row>21</xdr:row>
      <xdr:rowOff>0</xdr:rowOff>
    </xdr:from>
    <xdr:to>
      <xdr:col>8</xdr:col>
      <xdr:colOff>1152525</xdr:colOff>
      <xdr:row>24</xdr:row>
      <xdr:rowOff>19050</xdr:rowOff>
    </xdr:to>
    <xdr:grpSp>
      <xdr:nvGrpSpPr>
        <xdr:cNvPr id="18" name="Group 30">
          <a:extLst>
            <a:ext uri="{FF2B5EF4-FFF2-40B4-BE49-F238E27FC236}">
              <a16:creationId xmlns:a16="http://schemas.microsoft.com/office/drawing/2014/main" id="{9D5EAEC9-A620-4E99-9F60-5B3E6A7ADB66}"/>
            </a:ext>
          </a:extLst>
        </xdr:cNvPr>
        <xdr:cNvGrpSpPr>
          <a:grpSpLocks/>
        </xdr:cNvGrpSpPr>
      </xdr:nvGrpSpPr>
      <xdr:grpSpPr bwMode="auto">
        <a:xfrm>
          <a:off x="6126480" y="5173980"/>
          <a:ext cx="619125" cy="773430"/>
          <a:chOff x="751" y="236"/>
          <a:chExt cx="65" cy="260"/>
        </a:xfrm>
      </xdr:grpSpPr>
      <xdr:sp macro="" textlink="">
        <xdr:nvSpPr>
          <xdr:cNvPr id="19" name="Line 31">
            <a:extLst>
              <a:ext uri="{FF2B5EF4-FFF2-40B4-BE49-F238E27FC236}">
                <a16:creationId xmlns:a16="http://schemas.microsoft.com/office/drawing/2014/main" id="{A075C769-4909-D6BD-93FA-5BB15552DD1E}"/>
              </a:ext>
            </a:extLst>
          </xdr:cNvPr>
          <xdr:cNvSpPr>
            <a:spLocks noChangeShapeType="1"/>
          </xdr:cNvSpPr>
        </xdr:nvSpPr>
        <xdr:spPr bwMode="auto">
          <a:xfrm>
            <a:off x="816"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0" name="Line 32">
            <a:extLst>
              <a:ext uri="{FF2B5EF4-FFF2-40B4-BE49-F238E27FC236}">
                <a16:creationId xmlns:a16="http://schemas.microsoft.com/office/drawing/2014/main" id="{C97CFBDD-AA2D-BC33-63D5-8CCA92A95EC4}"/>
              </a:ext>
            </a:extLst>
          </xdr:cNvPr>
          <xdr:cNvSpPr>
            <a:spLocks noChangeShapeType="1"/>
          </xdr:cNvSpPr>
        </xdr:nvSpPr>
        <xdr:spPr bwMode="auto">
          <a:xfrm>
            <a:off x="783"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1" name="Line 33">
            <a:extLst>
              <a:ext uri="{FF2B5EF4-FFF2-40B4-BE49-F238E27FC236}">
                <a16:creationId xmlns:a16="http://schemas.microsoft.com/office/drawing/2014/main" id="{298DA4FB-0452-A8C8-DA02-FFB54B406A76}"/>
              </a:ext>
            </a:extLst>
          </xdr:cNvPr>
          <xdr:cNvSpPr>
            <a:spLocks noChangeShapeType="1"/>
          </xdr:cNvSpPr>
        </xdr:nvSpPr>
        <xdr:spPr bwMode="auto">
          <a:xfrm>
            <a:off x="751" y="238"/>
            <a:ext cx="0" cy="25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0</xdr:colOff>
      <xdr:row>24</xdr:row>
      <xdr:rowOff>200025</xdr:rowOff>
    </xdr:from>
    <xdr:to>
      <xdr:col>10</xdr:col>
      <xdr:colOff>9525</xdr:colOff>
      <xdr:row>27</xdr:row>
      <xdr:rowOff>17402</xdr:rowOff>
    </xdr:to>
    <xdr:pic>
      <xdr:nvPicPr>
        <xdr:cNvPr id="22" name="図 21">
          <a:extLst>
            <a:ext uri="{FF2B5EF4-FFF2-40B4-BE49-F238E27FC236}">
              <a16:creationId xmlns:a16="http://schemas.microsoft.com/office/drawing/2014/main" id="{8E1DF0DA-7836-4624-962F-0815912D58C6}"/>
            </a:ext>
          </a:extLst>
        </xdr:cNvPr>
        <xdr:cNvPicPr>
          <a:picLocks noChangeAspect="1"/>
        </xdr:cNvPicPr>
      </xdr:nvPicPr>
      <xdr:blipFill>
        <a:blip xmlns:r="http://schemas.openxmlformats.org/officeDocument/2006/relationships" r:embed="rId1"/>
        <a:stretch>
          <a:fillRect/>
        </a:stretch>
      </xdr:blipFill>
      <xdr:spPr>
        <a:xfrm>
          <a:off x="0" y="6048375"/>
          <a:ext cx="7600950" cy="560327"/>
        </a:xfrm>
        <a:prstGeom prst="rect">
          <a:avLst/>
        </a:prstGeom>
      </xdr:spPr>
    </xdr:pic>
    <xdr:clientData/>
  </xdr:twoCellAnchor>
  <xdr:twoCellAnchor editAs="absolute">
    <xdr:from>
      <xdr:col>12</xdr:col>
      <xdr:colOff>590550</xdr:colOff>
      <xdr:row>9</xdr:row>
      <xdr:rowOff>0</xdr:rowOff>
    </xdr:from>
    <xdr:to>
      <xdr:col>13</xdr:col>
      <xdr:colOff>485775</xdr:colOff>
      <xdr:row>12</xdr:row>
      <xdr:rowOff>228600</xdr:rowOff>
    </xdr:to>
    <xdr:grpSp>
      <xdr:nvGrpSpPr>
        <xdr:cNvPr id="37" name="Group 24">
          <a:extLst>
            <a:ext uri="{FF2B5EF4-FFF2-40B4-BE49-F238E27FC236}">
              <a16:creationId xmlns:a16="http://schemas.microsoft.com/office/drawing/2014/main" id="{E6BAF3CD-DBF1-4A02-961B-A1CAEB6E5872}"/>
            </a:ext>
          </a:extLst>
        </xdr:cNvPr>
        <xdr:cNvGrpSpPr>
          <a:grpSpLocks/>
        </xdr:cNvGrpSpPr>
      </xdr:nvGrpSpPr>
      <xdr:grpSpPr bwMode="auto">
        <a:xfrm>
          <a:off x="9216390" y="2133600"/>
          <a:ext cx="657225" cy="982980"/>
          <a:chOff x="751" y="236"/>
          <a:chExt cx="65" cy="260"/>
        </a:xfrm>
      </xdr:grpSpPr>
      <xdr:sp macro="" textlink="">
        <xdr:nvSpPr>
          <xdr:cNvPr id="38" name="Line 25">
            <a:extLst>
              <a:ext uri="{FF2B5EF4-FFF2-40B4-BE49-F238E27FC236}">
                <a16:creationId xmlns:a16="http://schemas.microsoft.com/office/drawing/2014/main" id="{1EA6015A-B9DC-6CD2-5615-5D2E5D27DA65}"/>
              </a:ext>
            </a:extLst>
          </xdr:cNvPr>
          <xdr:cNvSpPr>
            <a:spLocks noChangeShapeType="1"/>
          </xdr:cNvSpPr>
        </xdr:nvSpPr>
        <xdr:spPr bwMode="auto">
          <a:xfrm>
            <a:off x="816"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39" name="Line 26">
            <a:extLst>
              <a:ext uri="{FF2B5EF4-FFF2-40B4-BE49-F238E27FC236}">
                <a16:creationId xmlns:a16="http://schemas.microsoft.com/office/drawing/2014/main" id="{5CC77EA4-9EA3-93BB-D577-70FC1E32A350}"/>
              </a:ext>
            </a:extLst>
          </xdr:cNvPr>
          <xdr:cNvSpPr>
            <a:spLocks noChangeShapeType="1"/>
          </xdr:cNvSpPr>
        </xdr:nvSpPr>
        <xdr:spPr bwMode="auto">
          <a:xfrm>
            <a:off x="783" y="236"/>
            <a:ext cx="0" cy="260"/>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40" name="Line 27">
            <a:extLst>
              <a:ext uri="{FF2B5EF4-FFF2-40B4-BE49-F238E27FC236}">
                <a16:creationId xmlns:a16="http://schemas.microsoft.com/office/drawing/2014/main" id="{A8DDBAAC-DA80-4934-B262-89ECBAF06D64}"/>
              </a:ext>
            </a:extLst>
          </xdr:cNvPr>
          <xdr:cNvSpPr>
            <a:spLocks noChangeShapeType="1"/>
          </xdr:cNvSpPr>
        </xdr:nvSpPr>
        <xdr:spPr bwMode="auto">
          <a:xfrm>
            <a:off x="751" y="238"/>
            <a:ext cx="0" cy="25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400050</xdr:colOff>
      <xdr:row>9</xdr:row>
      <xdr:rowOff>0</xdr:rowOff>
    </xdr:from>
    <xdr:to>
      <xdr:col>2</xdr:col>
      <xdr:colOff>1019175</xdr:colOff>
      <xdr:row>27</xdr:row>
      <xdr:rowOff>0</xdr:rowOff>
    </xdr:to>
    <xdr:grpSp>
      <xdr:nvGrpSpPr>
        <xdr:cNvPr id="2" name="Group 3">
          <a:extLst>
            <a:ext uri="{FF2B5EF4-FFF2-40B4-BE49-F238E27FC236}">
              <a16:creationId xmlns:a16="http://schemas.microsoft.com/office/drawing/2014/main" id="{64246D2C-DC7C-4C60-876D-EE5870902084}"/>
            </a:ext>
          </a:extLst>
        </xdr:cNvPr>
        <xdr:cNvGrpSpPr>
          <a:grpSpLocks/>
        </xdr:cNvGrpSpPr>
      </xdr:nvGrpSpPr>
      <xdr:grpSpPr bwMode="auto">
        <a:xfrm>
          <a:off x="3615690" y="1988820"/>
          <a:ext cx="619125" cy="3977640"/>
          <a:chOff x="403" y="222"/>
          <a:chExt cx="65" cy="181"/>
        </a:xfrm>
      </xdr:grpSpPr>
      <xdr:sp macro="" textlink="">
        <xdr:nvSpPr>
          <xdr:cNvPr id="3" name="Line 4">
            <a:extLst>
              <a:ext uri="{FF2B5EF4-FFF2-40B4-BE49-F238E27FC236}">
                <a16:creationId xmlns:a16="http://schemas.microsoft.com/office/drawing/2014/main" id="{AC70F7A9-62B2-D1D5-56E2-F3F799E67A9C}"/>
              </a:ext>
            </a:extLst>
          </xdr:cNvPr>
          <xdr:cNvSpPr>
            <a:spLocks noChangeShapeType="1"/>
          </xdr:cNvSpPr>
        </xdr:nvSpPr>
        <xdr:spPr bwMode="auto">
          <a:xfrm>
            <a:off x="436" y="222"/>
            <a:ext cx="0" cy="18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4" name="Line 5">
            <a:extLst>
              <a:ext uri="{FF2B5EF4-FFF2-40B4-BE49-F238E27FC236}">
                <a16:creationId xmlns:a16="http://schemas.microsoft.com/office/drawing/2014/main" id="{BD2921E3-E238-4F55-73E7-D12B63E6F9CD}"/>
              </a:ext>
            </a:extLst>
          </xdr:cNvPr>
          <xdr:cNvSpPr>
            <a:spLocks noChangeShapeType="1"/>
          </xdr:cNvSpPr>
        </xdr:nvSpPr>
        <xdr:spPr bwMode="auto">
          <a:xfrm>
            <a:off x="403" y="222"/>
            <a:ext cx="0" cy="18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5" name="Line 6">
            <a:extLst>
              <a:ext uri="{FF2B5EF4-FFF2-40B4-BE49-F238E27FC236}">
                <a16:creationId xmlns:a16="http://schemas.microsoft.com/office/drawing/2014/main" id="{E1296B40-FBED-E251-77D8-C74509CB43CF}"/>
              </a:ext>
            </a:extLst>
          </xdr:cNvPr>
          <xdr:cNvSpPr>
            <a:spLocks noChangeShapeType="1"/>
          </xdr:cNvSpPr>
        </xdr:nvSpPr>
        <xdr:spPr bwMode="auto">
          <a:xfrm>
            <a:off x="468" y="222"/>
            <a:ext cx="0" cy="181"/>
          </a:xfrm>
          <a:prstGeom prst="line">
            <a:avLst/>
          </a:prstGeom>
          <a:noFill/>
          <a:ln w="6350">
            <a:solidFill>
              <a:srgbClr val="000000"/>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352425</xdr:colOff>
      <xdr:row>9</xdr:row>
      <xdr:rowOff>9525</xdr:rowOff>
    </xdr:from>
    <xdr:to>
      <xdr:col>4</xdr:col>
      <xdr:colOff>666750</xdr:colOff>
      <xdr:row>27</xdr:row>
      <xdr:rowOff>0</xdr:rowOff>
    </xdr:to>
    <xdr:grpSp>
      <xdr:nvGrpSpPr>
        <xdr:cNvPr id="6" name="Group 17">
          <a:extLst>
            <a:ext uri="{FF2B5EF4-FFF2-40B4-BE49-F238E27FC236}">
              <a16:creationId xmlns:a16="http://schemas.microsoft.com/office/drawing/2014/main" id="{06021EF8-36CC-45C2-9317-090C23A7C0D9}"/>
            </a:ext>
          </a:extLst>
        </xdr:cNvPr>
        <xdr:cNvGrpSpPr>
          <a:grpSpLocks/>
        </xdr:cNvGrpSpPr>
      </xdr:nvGrpSpPr>
      <xdr:grpSpPr bwMode="auto">
        <a:xfrm>
          <a:off x="5183505" y="1998345"/>
          <a:ext cx="314325" cy="3968115"/>
          <a:chOff x="545" y="205"/>
          <a:chExt cx="33" cy="467"/>
        </a:xfrm>
      </xdr:grpSpPr>
      <xdr:sp macro="" textlink="">
        <xdr:nvSpPr>
          <xdr:cNvPr id="7" name="Line 8">
            <a:extLst>
              <a:ext uri="{FF2B5EF4-FFF2-40B4-BE49-F238E27FC236}">
                <a16:creationId xmlns:a16="http://schemas.microsoft.com/office/drawing/2014/main" id="{FED2698C-08CE-94EA-1BFD-4EAFF512AAAD}"/>
              </a:ext>
            </a:extLst>
          </xdr:cNvPr>
          <xdr:cNvSpPr>
            <a:spLocks noChangeShapeType="1"/>
          </xdr:cNvSpPr>
        </xdr:nvSpPr>
        <xdr:spPr bwMode="auto">
          <a:xfrm>
            <a:off x="578" y="205"/>
            <a:ext cx="0" cy="46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8" name="Line 9">
            <a:extLst>
              <a:ext uri="{FF2B5EF4-FFF2-40B4-BE49-F238E27FC236}">
                <a16:creationId xmlns:a16="http://schemas.microsoft.com/office/drawing/2014/main" id="{85A8A902-1E5D-526E-7B88-0A5F34BF15EC}"/>
              </a:ext>
            </a:extLst>
          </xdr:cNvPr>
          <xdr:cNvSpPr>
            <a:spLocks noChangeShapeType="1"/>
          </xdr:cNvSpPr>
        </xdr:nvSpPr>
        <xdr:spPr bwMode="auto">
          <a:xfrm>
            <a:off x="545" y="205"/>
            <a:ext cx="0" cy="467"/>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514350</xdr:colOff>
      <xdr:row>9</xdr:row>
      <xdr:rowOff>0</xdr:rowOff>
    </xdr:from>
    <xdr:to>
      <xdr:col>5</xdr:col>
      <xdr:colOff>1162050</xdr:colOff>
      <xdr:row>28</xdr:row>
      <xdr:rowOff>238125</xdr:rowOff>
    </xdr:to>
    <xdr:grpSp>
      <xdr:nvGrpSpPr>
        <xdr:cNvPr id="9" name="Group 19">
          <a:extLst>
            <a:ext uri="{FF2B5EF4-FFF2-40B4-BE49-F238E27FC236}">
              <a16:creationId xmlns:a16="http://schemas.microsoft.com/office/drawing/2014/main" id="{25C9EB0F-4AAD-4D3D-9101-96EFC1563F6E}"/>
            </a:ext>
          </a:extLst>
        </xdr:cNvPr>
        <xdr:cNvGrpSpPr>
          <a:grpSpLocks/>
        </xdr:cNvGrpSpPr>
      </xdr:nvGrpSpPr>
      <xdr:grpSpPr bwMode="auto">
        <a:xfrm>
          <a:off x="6313170" y="1988820"/>
          <a:ext cx="647700" cy="4421505"/>
          <a:chOff x="664" y="204"/>
          <a:chExt cx="68" cy="494"/>
        </a:xfrm>
      </xdr:grpSpPr>
      <xdr:sp macro="" textlink="">
        <xdr:nvSpPr>
          <xdr:cNvPr id="10" name="Line 14">
            <a:extLst>
              <a:ext uri="{FF2B5EF4-FFF2-40B4-BE49-F238E27FC236}">
                <a16:creationId xmlns:a16="http://schemas.microsoft.com/office/drawing/2014/main" id="{C2B15244-F812-412B-8366-FFC7E187459B}"/>
              </a:ext>
            </a:extLst>
          </xdr:cNvPr>
          <xdr:cNvSpPr>
            <a:spLocks noChangeShapeType="1"/>
          </xdr:cNvSpPr>
        </xdr:nvSpPr>
        <xdr:spPr bwMode="auto">
          <a:xfrm>
            <a:off x="732" y="204"/>
            <a:ext cx="0" cy="49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1" name="Line 15">
            <a:extLst>
              <a:ext uri="{FF2B5EF4-FFF2-40B4-BE49-F238E27FC236}">
                <a16:creationId xmlns:a16="http://schemas.microsoft.com/office/drawing/2014/main" id="{65A9A23C-6578-2530-45FF-8DB2127B749D}"/>
              </a:ext>
            </a:extLst>
          </xdr:cNvPr>
          <xdr:cNvSpPr>
            <a:spLocks noChangeShapeType="1"/>
          </xdr:cNvSpPr>
        </xdr:nvSpPr>
        <xdr:spPr bwMode="auto">
          <a:xfrm>
            <a:off x="699" y="204"/>
            <a:ext cx="0" cy="494"/>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2" name="Line 16">
            <a:extLst>
              <a:ext uri="{FF2B5EF4-FFF2-40B4-BE49-F238E27FC236}">
                <a16:creationId xmlns:a16="http://schemas.microsoft.com/office/drawing/2014/main" id="{BC9229C0-F81A-46C6-215F-D0F730B1F3A3}"/>
              </a:ext>
            </a:extLst>
          </xdr:cNvPr>
          <xdr:cNvSpPr>
            <a:spLocks noChangeShapeType="1"/>
          </xdr:cNvSpPr>
        </xdr:nvSpPr>
        <xdr:spPr bwMode="auto">
          <a:xfrm>
            <a:off x="664" y="205"/>
            <a:ext cx="0" cy="491"/>
          </a:xfrm>
          <a:prstGeom prst="line">
            <a:avLst/>
          </a:prstGeom>
          <a:noFill/>
          <a:ln w="3175" cap="rnd">
            <a:solidFill>
              <a:srgbClr val="00000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S5202S\&#35519;&#36948;&#37096;\WINDOWS\Temporary%20Internet%20Files\OLK81B0\&#21332;&#21147;&#20250;&#31038;&#29366;&#27841;&#34920;2003&#65288;&#32113;&#21512;&#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
    </sheetNames>
    <sheetDataSet>
      <sheetData sheetId="0">
        <row r="4">
          <cell r="B4">
            <v>1</v>
          </cell>
          <cell r="E4">
            <v>1</v>
          </cell>
          <cell r="H4">
            <v>1</v>
          </cell>
          <cell r="K4">
            <v>1</v>
          </cell>
          <cell r="N4">
            <v>1</v>
          </cell>
          <cell r="Q4">
            <v>1</v>
          </cell>
          <cell r="T4">
            <v>1</v>
          </cell>
          <cell r="Z4">
            <v>1</v>
          </cell>
        </row>
        <row r="5">
          <cell r="B5">
            <v>2</v>
          </cell>
          <cell r="C5" t="str">
            <v>東京土木支店</v>
          </cell>
          <cell r="E5">
            <v>2</v>
          </cell>
          <cell r="F5" t="str">
            <v>土木</v>
          </cell>
          <cell r="H5">
            <v>2</v>
          </cell>
          <cell r="I5" t="str">
            <v>外注</v>
          </cell>
          <cell r="K5">
            <v>2</v>
          </cell>
          <cell r="L5" t="str">
            <v>会員</v>
          </cell>
          <cell r="N5">
            <v>2</v>
          </cell>
          <cell r="O5" t="str">
            <v>大臣</v>
          </cell>
          <cell r="Q5">
            <v>2</v>
          </cell>
          <cell r="R5" t="str">
            <v>土木工事業</v>
          </cell>
          <cell r="T5">
            <v>2</v>
          </cell>
          <cell r="U5" t="str">
            <v>北海道</v>
          </cell>
          <cell r="Z5">
            <v>2</v>
          </cell>
          <cell r="AA5" t="str">
            <v>土木工事業</v>
          </cell>
        </row>
        <row r="6">
          <cell r="B6">
            <v>3</v>
          </cell>
          <cell r="C6" t="str">
            <v>東京建築支店</v>
          </cell>
          <cell r="E6">
            <v>3</v>
          </cell>
          <cell r="F6" t="str">
            <v>建築</v>
          </cell>
          <cell r="H6">
            <v>3</v>
          </cell>
          <cell r="I6" t="str">
            <v>資機材</v>
          </cell>
          <cell r="K6">
            <v>3</v>
          </cell>
          <cell r="L6" t="str">
            <v>非会員</v>
          </cell>
          <cell r="N6">
            <v>3</v>
          </cell>
          <cell r="O6" t="str">
            <v>知事</v>
          </cell>
          <cell r="Q6">
            <v>3</v>
          </cell>
          <cell r="R6" t="str">
            <v>建築工事業</v>
          </cell>
          <cell r="T6">
            <v>3</v>
          </cell>
          <cell r="U6" t="str">
            <v>青森県</v>
          </cell>
          <cell r="Z6">
            <v>3</v>
          </cell>
          <cell r="AA6" t="str">
            <v>建築工事業</v>
          </cell>
        </row>
        <row r="7">
          <cell r="B7">
            <v>4</v>
          </cell>
          <cell r="C7" t="str">
            <v>プラント事業部</v>
          </cell>
          <cell r="E7">
            <v>4</v>
          </cell>
          <cell r="F7" t="str">
            <v>土木・建築</v>
          </cell>
          <cell r="H7">
            <v>3</v>
          </cell>
          <cell r="I7" t="str">
            <v>外注・資材</v>
          </cell>
          <cell r="Q7">
            <v>4</v>
          </cell>
          <cell r="R7" t="str">
            <v>大工工事業</v>
          </cell>
          <cell r="T7">
            <v>4</v>
          </cell>
          <cell r="U7" t="str">
            <v>岩手県</v>
          </cell>
          <cell r="Z7">
            <v>4</v>
          </cell>
          <cell r="AA7" t="str">
            <v>大工工事業</v>
          </cell>
        </row>
        <row r="8">
          <cell r="B8">
            <v>5</v>
          </cell>
          <cell r="C8" t="str">
            <v>東関東支店</v>
          </cell>
          <cell r="Q8">
            <v>5</v>
          </cell>
          <cell r="R8" t="str">
            <v>左官工事業</v>
          </cell>
          <cell r="T8">
            <v>5</v>
          </cell>
          <cell r="U8" t="str">
            <v>宮城県</v>
          </cell>
          <cell r="Z8">
            <v>5</v>
          </cell>
          <cell r="AA8" t="str">
            <v>左官工事業</v>
          </cell>
        </row>
        <row r="9">
          <cell r="B9">
            <v>6</v>
          </cell>
          <cell r="C9" t="str">
            <v>東北支店</v>
          </cell>
          <cell r="Q9">
            <v>6</v>
          </cell>
          <cell r="R9" t="str">
            <v>とび・土工工事業</v>
          </cell>
          <cell r="T9">
            <v>6</v>
          </cell>
          <cell r="U9" t="str">
            <v>秋田県</v>
          </cell>
          <cell r="Z9">
            <v>6</v>
          </cell>
          <cell r="AA9" t="str">
            <v>とび・土工工事業</v>
          </cell>
        </row>
        <row r="10">
          <cell r="B10">
            <v>7</v>
          </cell>
          <cell r="C10" t="str">
            <v>首都圏住宅建設事業部</v>
          </cell>
          <cell r="Q10">
            <v>7</v>
          </cell>
          <cell r="R10" t="str">
            <v>石工事業</v>
          </cell>
          <cell r="T10">
            <v>7</v>
          </cell>
          <cell r="U10" t="str">
            <v>山形県</v>
          </cell>
          <cell r="Z10">
            <v>7</v>
          </cell>
          <cell r="AA10" t="str">
            <v>石工事業</v>
          </cell>
        </row>
        <row r="11">
          <cell r="B11">
            <v>8</v>
          </cell>
          <cell r="C11" t="str">
            <v>札幌支店</v>
          </cell>
          <cell r="Q11">
            <v>8</v>
          </cell>
          <cell r="R11" t="str">
            <v>屋根工事業</v>
          </cell>
          <cell r="T11">
            <v>8</v>
          </cell>
          <cell r="U11" t="str">
            <v>福島県</v>
          </cell>
          <cell r="Z11">
            <v>8</v>
          </cell>
          <cell r="AA11" t="str">
            <v>屋根工事業</v>
          </cell>
        </row>
        <row r="12">
          <cell r="B12">
            <v>9</v>
          </cell>
          <cell r="C12" t="str">
            <v>横浜支店</v>
          </cell>
          <cell r="N12">
            <v>1</v>
          </cell>
          <cell r="Q12">
            <v>9</v>
          </cell>
          <cell r="R12" t="str">
            <v>電気工事業</v>
          </cell>
          <cell r="T12">
            <v>9</v>
          </cell>
          <cell r="U12" t="str">
            <v>栃木県</v>
          </cell>
          <cell r="Z12">
            <v>9</v>
          </cell>
          <cell r="AA12" t="str">
            <v>電気工事業</v>
          </cell>
        </row>
        <row r="13">
          <cell r="B13">
            <v>10</v>
          </cell>
          <cell r="C13" t="str">
            <v>名古屋支店</v>
          </cell>
          <cell r="N13">
            <v>2</v>
          </cell>
          <cell r="O13" t="str">
            <v>大臣</v>
          </cell>
          <cell r="Q13">
            <v>10</v>
          </cell>
          <cell r="R13" t="str">
            <v>管工事業</v>
          </cell>
          <cell r="T13">
            <v>10</v>
          </cell>
          <cell r="U13" t="str">
            <v>群馬県</v>
          </cell>
          <cell r="Z13">
            <v>10</v>
          </cell>
          <cell r="AA13" t="str">
            <v>管工事業</v>
          </cell>
        </row>
        <row r="14">
          <cell r="B14">
            <v>11</v>
          </cell>
          <cell r="C14" t="str">
            <v>大阪支店</v>
          </cell>
          <cell r="N14">
            <v>3</v>
          </cell>
          <cell r="O14" t="str">
            <v>知事</v>
          </cell>
          <cell r="Q14">
            <v>11</v>
          </cell>
          <cell r="R14" t="str">
            <v>タイル・れんが・ブロツク工事業</v>
          </cell>
          <cell r="T14">
            <v>11</v>
          </cell>
          <cell r="U14" t="str">
            <v>茨城県</v>
          </cell>
          <cell r="Z14">
            <v>11</v>
          </cell>
          <cell r="AA14" t="str">
            <v>タイル・れんが・ブロツク工事業</v>
          </cell>
        </row>
        <row r="15">
          <cell r="B15">
            <v>12</v>
          </cell>
          <cell r="C15" t="str">
            <v>広島支店</v>
          </cell>
          <cell r="Q15">
            <v>12</v>
          </cell>
          <cell r="R15" t="str">
            <v>鋼構造物工事業</v>
          </cell>
          <cell r="T15">
            <v>12</v>
          </cell>
          <cell r="U15" t="str">
            <v>埼玉県</v>
          </cell>
          <cell r="Z15">
            <v>12</v>
          </cell>
          <cell r="AA15" t="str">
            <v>鋼構造物工事業</v>
          </cell>
        </row>
        <row r="16">
          <cell r="B16">
            <v>13</v>
          </cell>
          <cell r="C16" t="str">
            <v>九州支店</v>
          </cell>
          <cell r="Q16">
            <v>13</v>
          </cell>
          <cell r="R16" t="str">
            <v>鉄筋工事業</v>
          </cell>
          <cell r="T16">
            <v>13</v>
          </cell>
          <cell r="U16" t="str">
            <v>千葉県</v>
          </cell>
          <cell r="Z16">
            <v>13</v>
          </cell>
          <cell r="AA16" t="str">
            <v>鉄筋工事業</v>
          </cell>
        </row>
        <row r="17">
          <cell r="Q17">
            <v>14</v>
          </cell>
          <cell r="R17" t="str">
            <v>ほ装工事業</v>
          </cell>
          <cell r="T17">
            <v>14</v>
          </cell>
          <cell r="U17" t="str">
            <v>東京都</v>
          </cell>
          <cell r="Z17">
            <v>14</v>
          </cell>
          <cell r="AA17" t="str">
            <v>ほ装工事業</v>
          </cell>
        </row>
        <row r="18">
          <cell r="Q18">
            <v>15</v>
          </cell>
          <cell r="R18" t="str">
            <v>しゆんせつ工事業</v>
          </cell>
          <cell r="T18">
            <v>15</v>
          </cell>
          <cell r="U18" t="str">
            <v>神奈川県</v>
          </cell>
          <cell r="Z18">
            <v>15</v>
          </cell>
          <cell r="AA18" t="str">
            <v>しゆんせつ工事業</v>
          </cell>
        </row>
        <row r="19">
          <cell r="Q19">
            <v>16</v>
          </cell>
          <cell r="R19" t="str">
            <v>板金工事業</v>
          </cell>
          <cell r="T19">
            <v>16</v>
          </cell>
          <cell r="U19" t="str">
            <v>静岡県</v>
          </cell>
          <cell r="Z19">
            <v>16</v>
          </cell>
          <cell r="AA19" t="str">
            <v>板金工事業</v>
          </cell>
        </row>
        <row r="20">
          <cell r="N20">
            <v>1</v>
          </cell>
          <cell r="Q20">
            <v>17</v>
          </cell>
          <cell r="R20" t="str">
            <v>ガラス工事業</v>
          </cell>
          <cell r="T20">
            <v>17</v>
          </cell>
          <cell r="U20" t="str">
            <v>山梨県</v>
          </cell>
          <cell r="Z20">
            <v>17</v>
          </cell>
          <cell r="AA20" t="str">
            <v>ガラス工事業</v>
          </cell>
        </row>
        <row r="21">
          <cell r="N21">
            <v>2</v>
          </cell>
          <cell r="O21" t="str">
            <v>大臣</v>
          </cell>
          <cell r="Q21">
            <v>18</v>
          </cell>
          <cell r="R21" t="str">
            <v>塗装工事業</v>
          </cell>
          <cell r="T21">
            <v>18</v>
          </cell>
          <cell r="U21" t="str">
            <v>長野県</v>
          </cell>
          <cell r="Z21">
            <v>18</v>
          </cell>
          <cell r="AA21" t="str">
            <v>塗装工事業</v>
          </cell>
        </row>
        <row r="22">
          <cell r="N22">
            <v>3</v>
          </cell>
          <cell r="O22" t="str">
            <v>知事</v>
          </cell>
          <cell r="Q22">
            <v>19</v>
          </cell>
          <cell r="R22" t="str">
            <v>防水工事業</v>
          </cell>
          <cell r="T22">
            <v>19</v>
          </cell>
          <cell r="U22" t="str">
            <v>新潟県</v>
          </cell>
          <cell r="Z22">
            <v>19</v>
          </cell>
          <cell r="AA22" t="str">
            <v>防水工事業</v>
          </cell>
        </row>
        <row r="23">
          <cell r="Q23">
            <v>20</v>
          </cell>
          <cell r="R23" t="str">
            <v>内装仕上工事業</v>
          </cell>
          <cell r="T23">
            <v>20</v>
          </cell>
          <cell r="U23" t="str">
            <v>富山県</v>
          </cell>
          <cell r="Z23">
            <v>20</v>
          </cell>
          <cell r="AA23" t="str">
            <v>内装仕上工事業</v>
          </cell>
        </row>
        <row r="24">
          <cell r="Q24">
            <v>21</v>
          </cell>
          <cell r="R24" t="str">
            <v>機械器具設置工事業</v>
          </cell>
          <cell r="T24">
            <v>21</v>
          </cell>
          <cell r="U24" t="str">
            <v>石川県</v>
          </cell>
          <cell r="Z24">
            <v>21</v>
          </cell>
          <cell r="AA24" t="str">
            <v>機械器具設置工事業</v>
          </cell>
        </row>
        <row r="25">
          <cell r="Q25">
            <v>22</v>
          </cell>
          <cell r="R25" t="str">
            <v>熱絶縁工事業</v>
          </cell>
          <cell r="T25">
            <v>22</v>
          </cell>
          <cell r="U25" t="str">
            <v>福井県</v>
          </cell>
          <cell r="Z25">
            <v>22</v>
          </cell>
          <cell r="AA25" t="str">
            <v>熱絶縁工事業</v>
          </cell>
        </row>
        <row r="26">
          <cell r="Q26">
            <v>23</v>
          </cell>
          <cell r="R26" t="str">
            <v>電気通信工事業</v>
          </cell>
          <cell r="T26">
            <v>23</v>
          </cell>
          <cell r="U26" t="str">
            <v>岐阜県</v>
          </cell>
          <cell r="Z26">
            <v>23</v>
          </cell>
          <cell r="AA26" t="str">
            <v>電気通信工事業</v>
          </cell>
        </row>
        <row r="27">
          <cell r="Q27">
            <v>24</v>
          </cell>
          <cell r="R27" t="str">
            <v>造園工事業</v>
          </cell>
          <cell r="T27">
            <v>24</v>
          </cell>
          <cell r="U27" t="str">
            <v>愛知県</v>
          </cell>
          <cell r="Z27">
            <v>24</v>
          </cell>
          <cell r="AA27" t="str">
            <v>造園工事業</v>
          </cell>
        </row>
        <row r="28">
          <cell r="Q28">
            <v>25</v>
          </cell>
          <cell r="R28" t="str">
            <v>さく井工事業</v>
          </cell>
          <cell r="T28">
            <v>25</v>
          </cell>
          <cell r="U28" t="str">
            <v>三重県</v>
          </cell>
          <cell r="Z28">
            <v>25</v>
          </cell>
          <cell r="AA28" t="str">
            <v>さく井工事業</v>
          </cell>
        </row>
        <row r="29">
          <cell r="Q29">
            <v>26</v>
          </cell>
          <cell r="R29" t="str">
            <v>建具工事業</v>
          </cell>
          <cell r="T29">
            <v>26</v>
          </cell>
          <cell r="U29" t="str">
            <v>滋賀県</v>
          </cell>
          <cell r="Z29">
            <v>26</v>
          </cell>
          <cell r="AA29" t="str">
            <v>建具工事業</v>
          </cell>
        </row>
        <row r="30">
          <cell r="Q30">
            <v>27</v>
          </cell>
          <cell r="R30" t="str">
            <v>水道施設工事業</v>
          </cell>
          <cell r="T30">
            <v>27</v>
          </cell>
          <cell r="U30" t="str">
            <v>京都府</v>
          </cell>
          <cell r="Z30">
            <v>27</v>
          </cell>
          <cell r="AA30" t="str">
            <v>水道施設工事業</v>
          </cell>
        </row>
        <row r="31">
          <cell r="Q31">
            <v>28</v>
          </cell>
          <cell r="R31" t="str">
            <v>消防施設工事業</v>
          </cell>
          <cell r="T31">
            <v>28</v>
          </cell>
          <cell r="U31" t="str">
            <v>大阪府</v>
          </cell>
          <cell r="Z31">
            <v>28</v>
          </cell>
          <cell r="AA31" t="str">
            <v>消防施設工事業</v>
          </cell>
        </row>
        <row r="32">
          <cell r="Q32">
            <v>29</v>
          </cell>
          <cell r="R32" t="str">
            <v>清掃施設工事業</v>
          </cell>
          <cell r="T32">
            <v>29</v>
          </cell>
          <cell r="U32" t="str">
            <v>奈良県</v>
          </cell>
          <cell r="Z32">
            <v>29</v>
          </cell>
          <cell r="AA32" t="str">
            <v>清掃施設工事業</v>
          </cell>
        </row>
        <row r="33">
          <cell r="T33">
            <v>30</v>
          </cell>
          <cell r="U33" t="str">
            <v>和歌山県</v>
          </cell>
        </row>
        <row r="34">
          <cell r="T34">
            <v>31</v>
          </cell>
          <cell r="U34" t="str">
            <v>兵庫県</v>
          </cell>
        </row>
        <row r="35">
          <cell r="T35">
            <v>32</v>
          </cell>
          <cell r="U35" t="str">
            <v>岡山県</v>
          </cell>
        </row>
        <row r="36">
          <cell r="T36">
            <v>33</v>
          </cell>
          <cell r="U36" t="str">
            <v>広島県</v>
          </cell>
        </row>
        <row r="37">
          <cell r="T37">
            <v>34</v>
          </cell>
          <cell r="U37" t="str">
            <v>鳥取県</v>
          </cell>
        </row>
        <row r="38">
          <cell r="T38">
            <v>35</v>
          </cell>
          <cell r="U38" t="str">
            <v>島根県</v>
          </cell>
        </row>
        <row r="39">
          <cell r="T39">
            <v>36</v>
          </cell>
          <cell r="U39" t="str">
            <v>山口県</v>
          </cell>
        </row>
        <row r="40">
          <cell r="T40">
            <v>37</v>
          </cell>
          <cell r="U40" t="str">
            <v>香川県</v>
          </cell>
        </row>
        <row r="41">
          <cell r="T41">
            <v>38</v>
          </cell>
          <cell r="U41" t="str">
            <v>徳島県</v>
          </cell>
        </row>
        <row r="42">
          <cell r="T42">
            <v>39</v>
          </cell>
          <cell r="U42" t="str">
            <v>愛媛県</v>
          </cell>
        </row>
        <row r="43">
          <cell r="T43">
            <v>40</v>
          </cell>
          <cell r="U43" t="str">
            <v>高知県</v>
          </cell>
        </row>
        <row r="44">
          <cell r="T44">
            <v>41</v>
          </cell>
          <cell r="U44" t="str">
            <v>福岡県</v>
          </cell>
        </row>
        <row r="45">
          <cell r="T45">
            <v>42</v>
          </cell>
          <cell r="U45" t="str">
            <v>佐賀県</v>
          </cell>
        </row>
        <row r="46">
          <cell r="T46">
            <v>43</v>
          </cell>
          <cell r="U46" t="str">
            <v>長崎県</v>
          </cell>
        </row>
        <row r="47">
          <cell r="T47">
            <v>44</v>
          </cell>
          <cell r="U47" t="str">
            <v>熊本県</v>
          </cell>
        </row>
        <row r="48">
          <cell r="T48">
            <v>45</v>
          </cell>
          <cell r="U48" t="str">
            <v>大分県</v>
          </cell>
        </row>
        <row r="49">
          <cell r="T49">
            <v>46</v>
          </cell>
          <cell r="U49" t="str">
            <v>宮崎県</v>
          </cell>
        </row>
        <row r="50">
          <cell r="T50">
            <v>47</v>
          </cell>
          <cell r="U50" t="str">
            <v>鹿児島県</v>
          </cell>
        </row>
        <row r="51">
          <cell r="T51">
            <v>48</v>
          </cell>
          <cell r="U51" t="str">
            <v>沖縄県</v>
          </cell>
        </row>
        <row r="57">
          <cell r="T57">
            <v>1</v>
          </cell>
        </row>
        <row r="58">
          <cell r="T58">
            <v>2</v>
          </cell>
          <cell r="U58" t="str">
            <v>・北海道</v>
          </cell>
        </row>
        <row r="59">
          <cell r="T59">
            <v>3</v>
          </cell>
          <cell r="U59" t="str">
            <v>・青森県</v>
          </cell>
        </row>
        <row r="60">
          <cell r="T60">
            <v>4</v>
          </cell>
          <cell r="U60" t="str">
            <v>・岩手県</v>
          </cell>
        </row>
        <row r="61">
          <cell r="T61">
            <v>5</v>
          </cell>
          <cell r="U61" t="str">
            <v>・宮城県</v>
          </cell>
        </row>
        <row r="62">
          <cell r="T62">
            <v>6</v>
          </cell>
          <cell r="U62" t="str">
            <v>・秋田県</v>
          </cell>
        </row>
        <row r="63">
          <cell r="T63">
            <v>7</v>
          </cell>
          <cell r="U63" t="str">
            <v>・山形県</v>
          </cell>
        </row>
        <row r="64">
          <cell r="T64">
            <v>8</v>
          </cell>
          <cell r="U64" t="str">
            <v>・福島県</v>
          </cell>
        </row>
        <row r="65">
          <cell r="T65">
            <v>9</v>
          </cell>
          <cell r="U65" t="str">
            <v>・栃木県</v>
          </cell>
        </row>
        <row r="66">
          <cell r="T66">
            <v>10</v>
          </cell>
          <cell r="U66" t="str">
            <v>・群馬県</v>
          </cell>
        </row>
        <row r="67">
          <cell r="T67">
            <v>11</v>
          </cell>
          <cell r="U67" t="str">
            <v>・茨城県</v>
          </cell>
        </row>
        <row r="68">
          <cell r="T68">
            <v>12</v>
          </cell>
          <cell r="U68" t="str">
            <v>・埼玉県</v>
          </cell>
        </row>
        <row r="69">
          <cell r="T69">
            <v>13</v>
          </cell>
          <cell r="U69" t="str">
            <v>・千葉県</v>
          </cell>
        </row>
        <row r="70">
          <cell r="T70">
            <v>14</v>
          </cell>
          <cell r="U70" t="str">
            <v>・東京都</v>
          </cell>
        </row>
        <row r="71">
          <cell r="T71">
            <v>15</v>
          </cell>
          <cell r="U71" t="str">
            <v>・神奈川県</v>
          </cell>
        </row>
        <row r="72">
          <cell r="T72">
            <v>16</v>
          </cell>
          <cell r="U72" t="str">
            <v>・静岡県</v>
          </cell>
        </row>
        <row r="73">
          <cell r="T73">
            <v>17</v>
          </cell>
          <cell r="U73" t="str">
            <v>・山梨県</v>
          </cell>
        </row>
        <row r="74">
          <cell r="T74">
            <v>18</v>
          </cell>
          <cell r="U74" t="str">
            <v>・長野県</v>
          </cell>
        </row>
        <row r="75">
          <cell r="T75">
            <v>19</v>
          </cell>
          <cell r="U75" t="str">
            <v>・新潟県</v>
          </cell>
        </row>
        <row r="76">
          <cell r="T76">
            <v>20</v>
          </cell>
          <cell r="U76" t="str">
            <v>・富山県</v>
          </cell>
        </row>
        <row r="77">
          <cell r="T77">
            <v>21</v>
          </cell>
          <cell r="U77" t="str">
            <v>・石川県</v>
          </cell>
        </row>
        <row r="78">
          <cell r="T78">
            <v>22</v>
          </cell>
          <cell r="U78" t="str">
            <v>・福井県</v>
          </cell>
        </row>
        <row r="79">
          <cell r="T79">
            <v>23</v>
          </cell>
          <cell r="U79" t="str">
            <v>・岐阜県</v>
          </cell>
        </row>
        <row r="80">
          <cell r="T80">
            <v>24</v>
          </cell>
          <cell r="U80" t="str">
            <v>・愛知県</v>
          </cell>
        </row>
        <row r="81">
          <cell r="T81">
            <v>25</v>
          </cell>
          <cell r="U81" t="str">
            <v>・三重県</v>
          </cell>
        </row>
        <row r="82">
          <cell r="T82">
            <v>26</v>
          </cell>
          <cell r="U82" t="str">
            <v>・滋賀県</v>
          </cell>
        </row>
        <row r="83">
          <cell r="T83">
            <v>27</v>
          </cell>
          <cell r="U83" t="str">
            <v>・京都府</v>
          </cell>
        </row>
        <row r="84">
          <cell r="T84">
            <v>28</v>
          </cell>
          <cell r="U84" t="str">
            <v>・大阪府</v>
          </cell>
        </row>
        <row r="85">
          <cell r="T85">
            <v>29</v>
          </cell>
          <cell r="U85" t="str">
            <v>・奈良県</v>
          </cell>
        </row>
        <row r="86">
          <cell r="T86">
            <v>30</v>
          </cell>
          <cell r="U86" t="str">
            <v>・和歌山県</v>
          </cell>
        </row>
        <row r="87">
          <cell r="T87">
            <v>31</v>
          </cell>
          <cell r="U87" t="str">
            <v>・兵庫県</v>
          </cell>
        </row>
        <row r="88">
          <cell r="T88">
            <v>32</v>
          </cell>
          <cell r="U88" t="str">
            <v>・岡山県</v>
          </cell>
        </row>
        <row r="89">
          <cell r="T89">
            <v>33</v>
          </cell>
          <cell r="U89" t="str">
            <v>・広島県</v>
          </cell>
        </row>
        <row r="90">
          <cell r="T90">
            <v>34</v>
          </cell>
          <cell r="U90" t="str">
            <v>・鳥取県</v>
          </cell>
        </row>
        <row r="91">
          <cell r="T91">
            <v>35</v>
          </cell>
          <cell r="U91" t="str">
            <v>・島根県</v>
          </cell>
        </row>
        <row r="92">
          <cell r="T92">
            <v>36</v>
          </cell>
          <cell r="U92" t="str">
            <v>・山口県</v>
          </cell>
        </row>
        <row r="93">
          <cell r="T93">
            <v>37</v>
          </cell>
          <cell r="U93" t="str">
            <v>・香川県</v>
          </cell>
        </row>
        <row r="94">
          <cell r="T94">
            <v>38</v>
          </cell>
          <cell r="U94" t="str">
            <v>・徳島県</v>
          </cell>
        </row>
        <row r="95">
          <cell r="T95">
            <v>39</v>
          </cell>
          <cell r="U95" t="str">
            <v>・愛媛県</v>
          </cell>
        </row>
        <row r="96">
          <cell r="T96">
            <v>40</v>
          </cell>
          <cell r="U96" t="str">
            <v>・高知県</v>
          </cell>
        </row>
        <row r="97">
          <cell r="T97">
            <v>41</v>
          </cell>
          <cell r="U97" t="str">
            <v>・福岡県</v>
          </cell>
        </row>
        <row r="98">
          <cell r="T98">
            <v>42</v>
          </cell>
          <cell r="U98" t="str">
            <v>・佐賀県</v>
          </cell>
        </row>
        <row r="99">
          <cell r="T99">
            <v>43</v>
          </cell>
          <cell r="U99" t="str">
            <v>・長崎県</v>
          </cell>
        </row>
        <row r="100">
          <cell r="T100">
            <v>44</v>
          </cell>
          <cell r="U100" t="str">
            <v>・熊本県</v>
          </cell>
        </row>
        <row r="101">
          <cell r="T101">
            <v>45</v>
          </cell>
          <cell r="U101" t="str">
            <v>・大分県</v>
          </cell>
        </row>
        <row r="102">
          <cell r="T102">
            <v>46</v>
          </cell>
          <cell r="U102" t="str">
            <v>・宮崎県</v>
          </cell>
        </row>
        <row r="103">
          <cell r="T103">
            <v>47</v>
          </cell>
          <cell r="U103" t="str">
            <v>・鹿児島県</v>
          </cell>
        </row>
        <row r="104">
          <cell r="T104">
            <v>48</v>
          </cell>
          <cell r="U104" t="str">
            <v>・沖縄県</v>
          </cell>
        </row>
        <row r="111">
          <cell r="T111">
            <v>1</v>
          </cell>
        </row>
        <row r="112">
          <cell r="T112">
            <v>2</v>
          </cell>
          <cell r="U112" t="str">
            <v>・北海道</v>
          </cell>
        </row>
        <row r="113">
          <cell r="T113">
            <v>3</v>
          </cell>
          <cell r="U113" t="str">
            <v>・青森県</v>
          </cell>
        </row>
        <row r="114">
          <cell r="T114">
            <v>4</v>
          </cell>
          <cell r="U114" t="str">
            <v>・岩手県</v>
          </cell>
        </row>
        <row r="115">
          <cell r="T115">
            <v>5</v>
          </cell>
          <cell r="U115" t="str">
            <v>・宮城県</v>
          </cell>
        </row>
        <row r="116">
          <cell r="T116">
            <v>6</v>
          </cell>
          <cell r="U116" t="str">
            <v>・秋田県</v>
          </cell>
        </row>
        <row r="117">
          <cell r="T117">
            <v>7</v>
          </cell>
          <cell r="U117" t="str">
            <v>・山形県</v>
          </cell>
        </row>
        <row r="118">
          <cell r="T118">
            <v>8</v>
          </cell>
          <cell r="U118" t="str">
            <v>・福島県</v>
          </cell>
        </row>
        <row r="119">
          <cell r="T119">
            <v>9</v>
          </cell>
          <cell r="U119" t="str">
            <v>・栃木県</v>
          </cell>
        </row>
        <row r="120">
          <cell r="T120">
            <v>10</v>
          </cell>
          <cell r="U120" t="str">
            <v>・群馬県</v>
          </cell>
        </row>
        <row r="121">
          <cell r="T121">
            <v>11</v>
          </cell>
          <cell r="U121" t="str">
            <v>・茨城県</v>
          </cell>
        </row>
        <row r="122">
          <cell r="T122">
            <v>12</v>
          </cell>
          <cell r="U122" t="str">
            <v>・埼玉県</v>
          </cell>
        </row>
        <row r="123">
          <cell r="T123">
            <v>13</v>
          </cell>
          <cell r="U123" t="str">
            <v>・千葉県</v>
          </cell>
        </row>
        <row r="124">
          <cell r="T124">
            <v>14</v>
          </cell>
          <cell r="U124" t="str">
            <v>・東京都</v>
          </cell>
        </row>
        <row r="125">
          <cell r="T125">
            <v>15</v>
          </cell>
          <cell r="U125" t="str">
            <v>・神奈川県</v>
          </cell>
        </row>
        <row r="126">
          <cell r="T126">
            <v>16</v>
          </cell>
          <cell r="U126" t="str">
            <v>・静岡県</v>
          </cell>
        </row>
        <row r="127">
          <cell r="T127">
            <v>17</v>
          </cell>
          <cell r="U127" t="str">
            <v>・山梨県</v>
          </cell>
        </row>
        <row r="128">
          <cell r="T128">
            <v>18</v>
          </cell>
          <cell r="U128" t="str">
            <v>・長野県</v>
          </cell>
        </row>
        <row r="129">
          <cell r="T129">
            <v>19</v>
          </cell>
          <cell r="U129" t="str">
            <v>・新潟県</v>
          </cell>
        </row>
        <row r="130">
          <cell r="T130">
            <v>20</v>
          </cell>
          <cell r="U130" t="str">
            <v>・富山県</v>
          </cell>
        </row>
        <row r="131">
          <cell r="T131">
            <v>21</v>
          </cell>
          <cell r="U131" t="str">
            <v>・石川県</v>
          </cell>
        </row>
        <row r="132">
          <cell r="T132">
            <v>22</v>
          </cell>
          <cell r="U132" t="str">
            <v>・福井県</v>
          </cell>
        </row>
        <row r="133">
          <cell r="T133">
            <v>23</v>
          </cell>
          <cell r="U133" t="str">
            <v>・岐阜県</v>
          </cell>
        </row>
        <row r="134">
          <cell r="T134">
            <v>24</v>
          </cell>
          <cell r="U134" t="str">
            <v>・愛知県</v>
          </cell>
        </row>
        <row r="135">
          <cell r="T135">
            <v>25</v>
          </cell>
          <cell r="U135" t="str">
            <v>・三重県</v>
          </cell>
        </row>
        <row r="136">
          <cell r="T136">
            <v>26</v>
          </cell>
          <cell r="U136" t="str">
            <v>・滋賀県</v>
          </cell>
        </row>
        <row r="137">
          <cell r="T137">
            <v>27</v>
          </cell>
          <cell r="U137" t="str">
            <v>・京都府</v>
          </cell>
        </row>
        <row r="138">
          <cell r="T138">
            <v>28</v>
          </cell>
          <cell r="U138" t="str">
            <v>・大阪府</v>
          </cell>
        </row>
        <row r="139">
          <cell r="T139">
            <v>29</v>
          </cell>
          <cell r="U139" t="str">
            <v>・奈良県</v>
          </cell>
        </row>
        <row r="140">
          <cell r="T140">
            <v>30</v>
          </cell>
          <cell r="U140" t="str">
            <v>・和歌山県</v>
          </cell>
        </row>
        <row r="141">
          <cell r="T141">
            <v>31</v>
          </cell>
          <cell r="U141" t="str">
            <v>・兵庫県</v>
          </cell>
        </row>
        <row r="142">
          <cell r="T142">
            <v>32</v>
          </cell>
          <cell r="U142" t="str">
            <v>・岡山県</v>
          </cell>
        </row>
        <row r="143">
          <cell r="T143">
            <v>33</v>
          </cell>
          <cell r="U143" t="str">
            <v>・広島県</v>
          </cell>
        </row>
        <row r="144">
          <cell r="T144">
            <v>34</v>
          </cell>
          <cell r="U144" t="str">
            <v>・鳥取県</v>
          </cell>
        </row>
        <row r="145">
          <cell r="T145">
            <v>35</v>
          </cell>
          <cell r="U145" t="str">
            <v>・島根県</v>
          </cell>
        </row>
        <row r="146">
          <cell r="T146">
            <v>36</v>
          </cell>
          <cell r="U146" t="str">
            <v>・山口県</v>
          </cell>
        </row>
        <row r="147">
          <cell r="T147">
            <v>37</v>
          </cell>
          <cell r="U147" t="str">
            <v>・香川県</v>
          </cell>
        </row>
        <row r="148">
          <cell r="T148">
            <v>38</v>
          </cell>
          <cell r="U148" t="str">
            <v>・徳島県</v>
          </cell>
        </row>
        <row r="149">
          <cell r="T149">
            <v>39</v>
          </cell>
          <cell r="U149" t="str">
            <v>・愛媛県</v>
          </cell>
        </row>
        <row r="150">
          <cell r="T150">
            <v>40</v>
          </cell>
          <cell r="U150" t="str">
            <v>・高知県</v>
          </cell>
        </row>
        <row r="151">
          <cell r="T151">
            <v>41</v>
          </cell>
          <cell r="U151" t="str">
            <v>・福岡県</v>
          </cell>
        </row>
        <row r="152">
          <cell r="T152">
            <v>42</v>
          </cell>
          <cell r="U152" t="str">
            <v>・佐賀県</v>
          </cell>
        </row>
        <row r="153">
          <cell r="T153">
            <v>43</v>
          </cell>
          <cell r="U153" t="str">
            <v>・長崎県</v>
          </cell>
        </row>
        <row r="154">
          <cell r="T154">
            <v>44</v>
          </cell>
          <cell r="U154" t="str">
            <v>・熊本県</v>
          </cell>
        </row>
        <row r="155">
          <cell r="T155">
            <v>45</v>
          </cell>
          <cell r="U155" t="str">
            <v>・大分県</v>
          </cell>
        </row>
        <row r="156">
          <cell r="T156">
            <v>46</v>
          </cell>
          <cell r="U156" t="str">
            <v>・宮崎県</v>
          </cell>
        </row>
        <row r="157">
          <cell r="T157">
            <v>47</v>
          </cell>
          <cell r="U157" t="str">
            <v>・鹿児島県</v>
          </cell>
        </row>
        <row r="158">
          <cell r="T158">
            <v>48</v>
          </cell>
          <cell r="U158" t="str">
            <v>・沖縄県</v>
          </cell>
        </row>
        <row r="165">
          <cell r="T165">
            <v>1</v>
          </cell>
        </row>
        <row r="166">
          <cell r="T166">
            <v>2</v>
          </cell>
          <cell r="U166" t="str">
            <v>・北海道</v>
          </cell>
        </row>
        <row r="167">
          <cell r="T167">
            <v>3</v>
          </cell>
          <cell r="U167" t="str">
            <v>・青森県</v>
          </cell>
        </row>
        <row r="168">
          <cell r="T168">
            <v>4</v>
          </cell>
          <cell r="U168" t="str">
            <v>・岩手県</v>
          </cell>
        </row>
        <row r="169">
          <cell r="T169">
            <v>5</v>
          </cell>
          <cell r="U169" t="str">
            <v>・宮城県</v>
          </cell>
        </row>
        <row r="170">
          <cell r="T170">
            <v>6</v>
          </cell>
          <cell r="U170" t="str">
            <v>・秋田県</v>
          </cell>
        </row>
        <row r="171">
          <cell r="T171">
            <v>7</v>
          </cell>
          <cell r="U171" t="str">
            <v>・山形県</v>
          </cell>
        </row>
        <row r="172">
          <cell r="T172">
            <v>8</v>
          </cell>
          <cell r="U172" t="str">
            <v>・福島県</v>
          </cell>
        </row>
        <row r="173">
          <cell r="T173">
            <v>9</v>
          </cell>
          <cell r="U173" t="str">
            <v>・栃木県</v>
          </cell>
        </row>
        <row r="174">
          <cell r="T174">
            <v>10</v>
          </cell>
          <cell r="U174" t="str">
            <v>・群馬県</v>
          </cell>
        </row>
        <row r="175">
          <cell r="T175">
            <v>11</v>
          </cell>
          <cell r="U175" t="str">
            <v>・茨城県</v>
          </cell>
        </row>
        <row r="176">
          <cell r="T176">
            <v>12</v>
          </cell>
          <cell r="U176" t="str">
            <v>・埼玉県</v>
          </cell>
        </row>
        <row r="177">
          <cell r="T177">
            <v>13</v>
          </cell>
          <cell r="U177" t="str">
            <v>・千葉県</v>
          </cell>
        </row>
        <row r="178">
          <cell r="T178">
            <v>14</v>
          </cell>
          <cell r="U178" t="str">
            <v>・東京都</v>
          </cell>
        </row>
        <row r="179">
          <cell r="T179">
            <v>15</v>
          </cell>
          <cell r="U179" t="str">
            <v>・神奈川県</v>
          </cell>
        </row>
        <row r="180">
          <cell r="T180">
            <v>16</v>
          </cell>
          <cell r="U180" t="str">
            <v>・静岡県</v>
          </cell>
        </row>
        <row r="181">
          <cell r="T181">
            <v>17</v>
          </cell>
          <cell r="U181" t="str">
            <v>・山梨県</v>
          </cell>
        </row>
        <row r="182">
          <cell r="T182">
            <v>18</v>
          </cell>
          <cell r="U182" t="str">
            <v>・長野県</v>
          </cell>
        </row>
        <row r="183">
          <cell r="T183">
            <v>19</v>
          </cell>
          <cell r="U183" t="str">
            <v>・新潟県</v>
          </cell>
        </row>
        <row r="184">
          <cell r="T184">
            <v>20</v>
          </cell>
          <cell r="U184" t="str">
            <v>・富山県</v>
          </cell>
        </row>
        <row r="185">
          <cell r="T185">
            <v>21</v>
          </cell>
          <cell r="U185" t="str">
            <v>・石川県</v>
          </cell>
        </row>
        <row r="186">
          <cell r="T186">
            <v>22</v>
          </cell>
          <cell r="U186" t="str">
            <v>・福井県</v>
          </cell>
        </row>
        <row r="187">
          <cell r="T187">
            <v>23</v>
          </cell>
          <cell r="U187" t="str">
            <v>・岐阜県</v>
          </cell>
        </row>
        <row r="188">
          <cell r="T188">
            <v>24</v>
          </cell>
          <cell r="U188" t="str">
            <v>・愛知県</v>
          </cell>
        </row>
        <row r="189">
          <cell r="T189">
            <v>25</v>
          </cell>
          <cell r="U189" t="str">
            <v>・三重県</v>
          </cell>
        </row>
        <row r="190">
          <cell r="T190">
            <v>26</v>
          </cell>
          <cell r="U190" t="str">
            <v>・滋賀県</v>
          </cell>
        </row>
        <row r="191">
          <cell r="T191">
            <v>27</v>
          </cell>
          <cell r="U191" t="str">
            <v>・京都府</v>
          </cell>
        </row>
        <row r="192">
          <cell r="T192">
            <v>28</v>
          </cell>
          <cell r="U192" t="str">
            <v>・大阪府</v>
          </cell>
        </row>
        <row r="193">
          <cell r="T193">
            <v>29</v>
          </cell>
          <cell r="U193" t="str">
            <v>・奈良県</v>
          </cell>
        </row>
        <row r="194">
          <cell r="T194">
            <v>30</v>
          </cell>
          <cell r="U194" t="str">
            <v>・和歌山県</v>
          </cell>
        </row>
        <row r="195">
          <cell r="T195">
            <v>31</v>
          </cell>
          <cell r="U195" t="str">
            <v>・兵庫県</v>
          </cell>
        </row>
        <row r="196">
          <cell r="T196">
            <v>32</v>
          </cell>
          <cell r="U196" t="str">
            <v>・岡山県</v>
          </cell>
        </row>
        <row r="197">
          <cell r="T197">
            <v>33</v>
          </cell>
          <cell r="U197" t="str">
            <v>・広島県</v>
          </cell>
        </row>
        <row r="198">
          <cell r="T198">
            <v>34</v>
          </cell>
          <cell r="U198" t="str">
            <v>・鳥取県</v>
          </cell>
        </row>
        <row r="199">
          <cell r="T199">
            <v>35</v>
          </cell>
          <cell r="U199" t="str">
            <v>・島根県</v>
          </cell>
        </row>
        <row r="200">
          <cell r="T200">
            <v>36</v>
          </cell>
          <cell r="U200" t="str">
            <v>・山口県</v>
          </cell>
        </row>
        <row r="201">
          <cell r="T201">
            <v>37</v>
          </cell>
          <cell r="U201" t="str">
            <v>・香川県</v>
          </cell>
        </row>
        <row r="202">
          <cell r="T202">
            <v>38</v>
          </cell>
          <cell r="U202" t="str">
            <v>・徳島県</v>
          </cell>
        </row>
        <row r="203">
          <cell r="T203">
            <v>39</v>
          </cell>
          <cell r="U203" t="str">
            <v>・愛媛県</v>
          </cell>
        </row>
        <row r="204">
          <cell r="T204">
            <v>40</v>
          </cell>
          <cell r="U204" t="str">
            <v>・高知県</v>
          </cell>
        </row>
        <row r="205">
          <cell r="T205">
            <v>41</v>
          </cell>
          <cell r="U205" t="str">
            <v>・福岡県</v>
          </cell>
        </row>
        <row r="206">
          <cell r="T206">
            <v>42</v>
          </cell>
          <cell r="U206" t="str">
            <v>・佐賀県</v>
          </cell>
        </row>
        <row r="207">
          <cell r="T207">
            <v>43</v>
          </cell>
          <cell r="U207" t="str">
            <v>・長崎県</v>
          </cell>
        </row>
        <row r="208">
          <cell r="T208">
            <v>44</v>
          </cell>
          <cell r="U208" t="str">
            <v>・熊本県</v>
          </cell>
        </row>
        <row r="209">
          <cell r="T209">
            <v>45</v>
          </cell>
          <cell r="U209" t="str">
            <v>・大分県</v>
          </cell>
        </row>
        <row r="210">
          <cell r="T210">
            <v>46</v>
          </cell>
          <cell r="U210" t="str">
            <v>・宮崎県</v>
          </cell>
        </row>
        <row r="211">
          <cell r="T211">
            <v>47</v>
          </cell>
          <cell r="U211" t="str">
            <v>・鹿児島県</v>
          </cell>
        </row>
        <row r="212">
          <cell r="T212">
            <v>48</v>
          </cell>
          <cell r="U212" t="str">
            <v>・沖縄県</v>
          </cell>
        </row>
        <row r="219">
          <cell r="T219">
            <v>1</v>
          </cell>
        </row>
        <row r="220">
          <cell r="T220">
            <v>2</v>
          </cell>
          <cell r="U220" t="str">
            <v>・北海道</v>
          </cell>
        </row>
        <row r="221">
          <cell r="T221">
            <v>3</v>
          </cell>
          <cell r="U221" t="str">
            <v>・青森県</v>
          </cell>
        </row>
        <row r="222">
          <cell r="T222">
            <v>4</v>
          </cell>
          <cell r="U222" t="str">
            <v>・岩手県</v>
          </cell>
        </row>
        <row r="223">
          <cell r="T223">
            <v>5</v>
          </cell>
          <cell r="U223" t="str">
            <v>・宮城県</v>
          </cell>
        </row>
        <row r="224">
          <cell r="T224">
            <v>6</v>
          </cell>
          <cell r="U224" t="str">
            <v>・秋田県</v>
          </cell>
        </row>
        <row r="225">
          <cell r="T225">
            <v>7</v>
          </cell>
          <cell r="U225" t="str">
            <v>・山形県</v>
          </cell>
        </row>
        <row r="226">
          <cell r="T226">
            <v>8</v>
          </cell>
          <cell r="U226" t="str">
            <v>・福島県</v>
          </cell>
        </row>
        <row r="227">
          <cell r="T227">
            <v>9</v>
          </cell>
          <cell r="U227" t="str">
            <v>・栃木県</v>
          </cell>
        </row>
        <row r="228">
          <cell r="T228">
            <v>10</v>
          </cell>
          <cell r="U228" t="str">
            <v>・群馬県</v>
          </cell>
        </row>
        <row r="229">
          <cell r="T229">
            <v>11</v>
          </cell>
          <cell r="U229" t="str">
            <v>・茨城県</v>
          </cell>
        </row>
        <row r="230">
          <cell r="T230">
            <v>12</v>
          </cell>
          <cell r="U230" t="str">
            <v>・埼玉県</v>
          </cell>
        </row>
        <row r="231">
          <cell r="T231">
            <v>13</v>
          </cell>
          <cell r="U231" t="str">
            <v>・千葉県</v>
          </cell>
        </row>
        <row r="232">
          <cell r="T232">
            <v>14</v>
          </cell>
          <cell r="U232" t="str">
            <v>・東京都</v>
          </cell>
        </row>
        <row r="233">
          <cell r="T233">
            <v>15</v>
          </cell>
          <cell r="U233" t="str">
            <v>・神奈川県</v>
          </cell>
        </row>
        <row r="234">
          <cell r="T234">
            <v>16</v>
          </cell>
          <cell r="U234" t="str">
            <v>・静岡県</v>
          </cell>
        </row>
        <row r="235">
          <cell r="T235">
            <v>17</v>
          </cell>
          <cell r="U235" t="str">
            <v>・山梨県</v>
          </cell>
        </row>
        <row r="236">
          <cell r="T236">
            <v>18</v>
          </cell>
          <cell r="U236" t="str">
            <v>・長野県</v>
          </cell>
        </row>
        <row r="237">
          <cell r="T237">
            <v>19</v>
          </cell>
          <cell r="U237" t="str">
            <v>・新潟県</v>
          </cell>
        </row>
        <row r="238">
          <cell r="T238">
            <v>20</v>
          </cell>
          <cell r="U238" t="str">
            <v>・富山県</v>
          </cell>
        </row>
        <row r="239">
          <cell r="T239">
            <v>21</v>
          </cell>
          <cell r="U239" t="str">
            <v>・石川県</v>
          </cell>
        </row>
        <row r="240">
          <cell r="T240">
            <v>22</v>
          </cell>
          <cell r="U240" t="str">
            <v>・福井県</v>
          </cell>
        </row>
        <row r="241">
          <cell r="T241">
            <v>23</v>
          </cell>
          <cell r="U241" t="str">
            <v>・岐阜県</v>
          </cell>
        </row>
        <row r="242">
          <cell r="T242">
            <v>24</v>
          </cell>
          <cell r="U242" t="str">
            <v>・愛知県</v>
          </cell>
        </row>
        <row r="243">
          <cell r="T243">
            <v>25</v>
          </cell>
          <cell r="U243" t="str">
            <v>・三重県</v>
          </cell>
        </row>
        <row r="244">
          <cell r="T244">
            <v>26</v>
          </cell>
          <cell r="U244" t="str">
            <v>・滋賀県</v>
          </cell>
        </row>
        <row r="245">
          <cell r="T245">
            <v>27</v>
          </cell>
          <cell r="U245" t="str">
            <v>・京都府</v>
          </cell>
        </row>
        <row r="246">
          <cell r="T246">
            <v>28</v>
          </cell>
          <cell r="U246" t="str">
            <v>・大阪府</v>
          </cell>
        </row>
        <row r="247">
          <cell r="T247">
            <v>29</v>
          </cell>
          <cell r="U247" t="str">
            <v>・奈良県</v>
          </cell>
        </row>
        <row r="248">
          <cell r="T248">
            <v>30</v>
          </cell>
          <cell r="U248" t="str">
            <v>・和歌山県</v>
          </cell>
        </row>
        <row r="249">
          <cell r="T249">
            <v>31</v>
          </cell>
          <cell r="U249" t="str">
            <v>・兵庫県</v>
          </cell>
        </row>
        <row r="250">
          <cell r="T250">
            <v>32</v>
          </cell>
          <cell r="U250" t="str">
            <v>・岡山県</v>
          </cell>
        </row>
        <row r="251">
          <cell r="T251">
            <v>33</v>
          </cell>
          <cell r="U251" t="str">
            <v>・広島県</v>
          </cell>
        </row>
        <row r="252">
          <cell r="T252">
            <v>34</v>
          </cell>
          <cell r="U252" t="str">
            <v>・鳥取県</v>
          </cell>
        </row>
        <row r="253">
          <cell r="T253">
            <v>35</v>
          </cell>
          <cell r="U253" t="str">
            <v>・島根県</v>
          </cell>
        </row>
        <row r="254">
          <cell r="T254">
            <v>36</v>
          </cell>
          <cell r="U254" t="str">
            <v>・山口県</v>
          </cell>
        </row>
        <row r="255">
          <cell r="T255">
            <v>37</v>
          </cell>
          <cell r="U255" t="str">
            <v>・香川県</v>
          </cell>
        </row>
        <row r="256">
          <cell r="T256">
            <v>38</v>
          </cell>
          <cell r="U256" t="str">
            <v>・徳島県</v>
          </cell>
        </row>
        <row r="257">
          <cell r="T257">
            <v>39</v>
          </cell>
          <cell r="U257" t="str">
            <v>・愛媛県</v>
          </cell>
        </row>
        <row r="258">
          <cell r="T258">
            <v>40</v>
          </cell>
          <cell r="U258" t="str">
            <v>・高知県</v>
          </cell>
        </row>
        <row r="259">
          <cell r="T259">
            <v>41</v>
          </cell>
          <cell r="U259" t="str">
            <v>・福岡県</v>
          </cell>
        </row>
        <row r="260">
          <cell r="T260">
            <v>42</v>
          </cell>
          <cell r="U260" t="str">
            <v>・佐賀県</v>
          </cell>
        </row>
        <row r="261">
          <cell r="T261">
            <v>43</v>
          </cell>
          <cell r="U261" t="str">
            <v>・長崎県</v>
          </cell>
        </row>
        <row r="262">
          <cell r="T262">
            <v>44</v>
          </cell>
          <cell r="U262" t="str">
            <v>・熊本県</v>
          </cell>
        </row>
        <row r="263">
          <cell r="T263">
            <v>45</v>
          </cell>
          <cell r="U263" t="str">
            <v>・大分県</v>
          </cell>
        </row>
        <row r="264">
          <cell r="T264">
            <v>46</v>
          </cell>
          <cell r="U264" t="str">
            <v>・宮崎県</v>
          </cell>
        </row>
        <row r="265">
          <cell r="T265">
            <v>47</v>
          </cell>
          <cell r="U265" t="str">
            <v>・鹿児島県</v>
          </cell>
        </row>
        <row r="266">
          <cell r="T266">
            <v>48</v>
          </cell>
          <cell r="U266" t="str">
            <v>・沖縄県</v>
          </cell>
        </row>
        <row r="273">
          <cell r="T273">
            <v>1</v>
          </cell>
        </row>
        <row r="274">
          <cell r="T274">
            <v>2</v>
          </cell>
          <cell r="U274" t="str">
            <v>・北海道</v>
          </cell>
        </row>
        <row r="275">
          <cell r="T275">
            <v>3</v>
          </cell>
          <cell r="U275" t="str">
            <v>・青森県</v>
          </cell>
        </row>
        <row r="276">
          <cell r="T276">
            <v>4</v>
          </cell>
          <cell r="U276" t="str">
            <v>・岩手県</v>
          </cell>
        </row>
        <row r="277">
          <cell r="T277">
            <v>5</v>
          </cell>
          <cell r="U277" t="str">
            <v>・宮城県</v>
          </cell>
        </row>
        <row r="278">
          <cell r="T278">
            <v>6</v>
          </cell>
          <cell r="U278" t="str">
            <v>・秋田県</v>
          </cell>
        </row>
        <row r="279">
          <cell r="T279">
            <v>7</v>
          </cell>
          <cell r="U279" t="str">
            <v>・山形県</v>
          </cell>
        </row>
        <row r="280">
          <cell r="T280">
            <v>8</v>
          </cell>
          <cell r="U280" t="str">
            <v>・福島県</v>
          </cell>
        </row>
        <row r="281">
          <cell r="T281">
            <v>9</v>
          </cell>
          <cell r="U281" t="str">
            <v>・栃木県</v>
          </cell>
        </row>
        <row r="282">
          <cell r="T282">
            <v>10</v>
          </cell>
          <cell r="U282" t="str">
            <v>・群馬県</v>
          </cell>
        </row>
        <row r="283">
          <cell r="T283">
            <v>11</v>
          </cell>
          <cell r="U283" t="str">
            <v>・茨城県</v>
          </cell>
        </row>
        <row r="284">
          <cell r="T284">
            <v>12</v>
          </cell>
          <cell r="U284" t="str">
            <v>・埼玉県</v>
          </cell>
        </row>
        <row r="285">
          <cell r="T285">
            <v>13</v>
          </cell>
          <cell r="U285" t="str">
            <v>・千葉県</v>
          </cell>
        </row>
        <row r="286">
          <cell r="T286">
            <v>14</v>
          </cell>
          <cell r="U286" t="str">
            <v>・東京都</v>
          </cell>
        </row>
        <row r="287">
          <cell r="T287">
            <v>15</v>
          </cell>
          <cell r="U287" t="str">
            <v>・神奈川県</v>
          </cell>
        </row>
        <row r="288">
          <cell r="T288">
            <v>16</v>
          </cell>
          <cell r="U288" t="str">
            <v>・静岡県</v>
          </cell>
        </row>
        <row r="289">
          <cell r="T289">
            <v>17</v>
          </cell>
          <cell r="U289" t="str">
            <v>・山梨県</v>
          </cell>
        </row>
        <row r="290">
          <cell r="T290">
            <v>18</v>
          </cell>
          <cell r="U290" t="str">
            <v>・長野県</v>
          </cell>
        </row>
        <row r="291">
          <cell r="T291">
            <v>19</v>
          </cell>
          <cell r="U291" t="str">
            <v>・新潟県</v>
          </cell>
        </row>
        <row r="292">
          <cell r="T292">
            <v>20</v>
          </cell>
          <cell r="U292" t="str">
            <v>・富山県</v>
          </cell>
        </row>
        <row r="293">
          <cell r="T293">
            <v>21</v>
          </cell>
          <cell r="U293" t="str">
            <v>・石川県</v>
          </cell>
        </row>
        <row r="294">
          <cell r="T294">
            <v>22</v>
          </cell>
          <cell r="U294" t="str">
            <v>・福井県</v>
          </cell>
        </row>
        <row r="295">
          <cell r="T295">
            <v>23</v>
          </cell>
          <cell r="U295" t="str">
            <v>・岐阜県</v>
          </cell>
        </row>
        <row r="296">
          <cell r="T296">
            <v>24</v>
          </cell>
          <cell r="U296" t="str">
            <v>・愛知県</v>
          </cell>
        </row>
        <row r="297">
          <cell r="T297">
            <v>25</v>
          </cell>
          <cell r="U297" t="str">
            <v>・三重県</v>
          </cell>
        </row>
        <row r="298">
          <cell r="T298">
            <v>26</v>
          </cell>
          <cell r="U298" t="str">
            <v>・滋賀県</v>
          </cell>
        </row>
        <row r="299">
          <cell r="T299">
            <v>27</v>
          </cell>
          <cell r="U299" t="str">
            <v>・京都府</v>
          </cell>
        </row>
        <row r="300">
          <cell r="T300">
            <v>28</v>
          </cell>
          <cell r="U300" t="str">
            <v>・大阪府</v>
          </cell>
        </row>
        <row r="301">
          <cell r="T301">
            <v>29</v>
          </cell>
          <cell r="U301" t="str">
            <v>・奈良県</v>
          </cell>
        </row>
        <row r="302">
          <cell r="T302">
            <v>30</v>
          </cell>
          <cell r="U302" t="str">
            <v>・和歌山県</v>
          </cell>
        </row>
        <row r="303">
          <cell r="T303">
            <v>31</v>
          </cell>
          <cell r="U303" t="str">
            <v>・兵庫県</v>
          </cell>
        </row>
        <row r="304">
          <cell r="T304">
            <v>32</v>
          </cell>
          <cell r="U304" t="str">
            <v>・岡山県</v>
          </cell>
        </row>
        <row r="305">
          <cell r="T305">
            <v>33</v>
          </cell>
          <cell r="U305" t="str">
            <v>・広島県</v>
          </cell>
        </row>
        <row r="306">
          <cell r="T306">
            <v>34</v>
          </cell>
          <cell r="U306" t="str">
            <v>・鳥取県</v>
          </cell>
        </row>
        <row r="307">
          <cell r="T307">
            <v>35</v>
          </cell>
          <cell r="U307" t="str">
            <v>・島根県</v>
          </cell>
        </row>
        <row r="308">
          <cell r="T308">
            <v>36</v>
          </cell>
          <cell r="U308" t="str">
            <v>・山口県</v>
          </cell>
        </row>
        <row r="309">
          <cell r="T309">
            <v>37</v>
          </cell>
          <cell r="U309" t="str">
            <v>・香川県</v>
          </cell>
        </row>
        <row r="310">
          <cell r="T310">
            <v>38</v>
          </cell>
          <cell r="U310" t="str">
            <v>・徳島県</v>
          </cell>
        </row>
        <row r="311">
          <cell r="T311">
            <v>39</v>
          </cell>
          <cell r="U311" t="str">
            <v>・愛媛県</v>
          </cell>
        </row>
        <row r="312">
          <cell r="T312">
            <v>40</v>
          </cell>
          <cell r="U312" t="str">
            <v>・高知県</v>
          </cell>
        </row>
        <row r="313">
          <cell r="T313">
            <v>41</v>
          </cell>
          <cell r="U313" t="str">
            <v>・福岡県</v>
          </cell>
        </row>
        <row r="314">
          <cell r="T314">
            <v>42</v>
          </cell>
          <cell r="U314" t="str">
            <v>・佐賀県</v>
          </cell>
        </row>
        <row r="315">
          <cell r="T315">
            <v>43</v>
          </cell>
          <cell r="U315" t="str">
            <v>・長崎県</v>
          </cell>
        </row>
        <row r="316">
          <cell r="T316">
            <v>44</v>
          </cell>
          <cell r="U316" t="str">
            <v>・熊本県</v>
          </cell>
        </row>
        <row r="317">
          <cell r="T317">
            <v>45</v>
          </cell>
          <cell r="U317" t="str">
            <v>・大分県</v>
          </cell>
        </row>
        <row r="318">
          <cell r="T318">
            <v>46</v>
          </cell>
          <cell r="U318" t="str">
            <v>・宮崎県</v>
          </cell>
        </row>
        <row r="319">
          <cell r="T319">
            <v>47</v>
          </cell>
          <cell r="U319" t="str">
            <v>・鹿児島県</v>
          </cell>
        </row>
        <row r="320">
          <cell r="T320">
            <v>48</v>
          </cell>
          <cell r="U320" t="str">
            <v>・沖縄県</v>
          </cell>
        </row>
        <row r="327">
          <cell r="T327">
            <v>1</v>
          </cell>
        </row>
        <row r="328">
          <cell r="T328">
            <v>2</v>
          </cell>
          <cell r="U328" t="str">
            <v>・北海道</v>
          </cell>
        </row>
        <row r="329">
          <cell r="T329">
            <v>3</v>
          </cell>
          <cell r="U329" t="str">
            <v>・青森県</v>
          </cell>
        </row>
        <row r="330">
          <cell r="T330">
            <v>4</v>
          </cell>
          <cell r="U330" t="str">
            <v>・岩手県</v>
          </cell>
        </row>
        <row r="331">
          <cell r="T331">
            <v>5</v>
          </cell>
          <cell r="U331" t="str">
            <v>・宮城県</v>
          </cell>
        </row>
        <row r="332">
          <cell r="T332">
            <v>6</v>
          </cell>
          <cell r="U332" t="str">
            <v>・秋田県</v>
          </cell>
        </row>
        <row r="333">
          <cell r="T333">
            <v>7</v>
          </cell>
          <cell r="U333" t="str">
            <v>・山形県</v>
          </cell>
        </row>
        <row r="334">
          <cell r="T334">
            <v>8</v>
          </cell>
          <cell r="U334" t="str">
            <v>・福島県</v>
          </cell>
        </row>
        <row r="335">
          <cell r="T335">
            <v>9</v>
          </cell>
          <cell r="U335" t="str">
            <v>・栃木県</v>
          </cell>
        </row>
        <row r="336">
          <cell r="T336">
            <v>10</v>
          </cell>
          <cell r="U336" t="str">
            <v>・群馬県</v>
          </cell>
        </row>
        <row r="337">
          <cell r="T337">
            <v>11</v>
          </cell>
          <cell r="U337" t="str">
            <v>・茨城県</v>
          </cell>
        </row>
        <row r="338">
          <cell r="T338">
            <v>12</v>
          </cell>
          <cell r="U338" t="str">
            <v>・埼玉県</v>
          </cell>
        </row>
        <row r="339">
          <cell r="T339">
            <v>13</v>
          </cell>
          <cell r="U339" t="str">
            <v>・千葉県</v>
          </cell>
        </row>
        <row r="340">
          <cell r="T340">
            <v>14</v>
          </cell>
          <cell r="U340" t="str">
            <v>・東京都</v>
          </cell>
        </row>
        <row r="341">
          <cell r="T341">
            <v>15</v>
          </cell>
          <cell r="U341" t="str">
            <v>・神奈川県</v>
          </cell>
        </row>
        <row r="342">
          <cell r="T342">
            <v>16</v>
          </cell>
          <cell r="U342" t="str">
            <v>・静岡県</v>
          </cell>
        </row>
        <row r="343">
          <cell r="T343">
            <v>17</v>
          </cell>
          <cell r="U343" t="str">
            <v>・山梨県</v>
          </cell>
        </row>
        <row r="344">
          <cell r="T344">
            <v>18</v>
          </cell>
          <cell r="U344" t="str">
            <v>・長野県</v>
          </cell>
        </row>
        <row r="345">
          <cell r="T345">
            <v>19</v>
          </cell>
          <cell r="U345" t="str">
            <v>・新潟県</v>
          </cell>
        </row>
        <row r="346">
          <cell r="T346">
            <v>20</v>
          </cell>
          <cell r="U346" t="str">
            <v>・富山県</v>
          </cell>
        </row>
        <row r="347">
          <cell r="T347">
            <v>21</v>
          </cell>
          <cell r="U347" t="str">
            <v>・石川県</v>
          </cell>
        </row>
        <row r="348">
          <cell r="T348">
            <v>22</v>
          </cell>
          <cell r="U348" t="str">
            <v>・福井県</v>
          </cell>
        </row>
        <row r="349">
          <cell r="T349">
            <v>23</v>
          </cell>
          <cell r="U349" t="str">
            <v>・岐阜県</v>
          </cell>
        </row>
        <row r="350">
          <cell r="T350">
            <v>24</v>
          </cell>
          <cell r="U350" t="str">
            <v>・愛知県</v>
          </cell>
        </row>
        <row r="351">
          <cell r="T351">
            <v>25</v>
          </cell>
          <cell r="U351" t="str">
            <v>・三重県</v>
          </cell>
        </row>
        <row r="352">
          <cell r="T352">
            <v>26</v>
          </cell>
          <cell r="U352" t="str">
            <v>・滋賀県</v>
          </cell>
        </row>
        <row r="353">
          <cell r="T353">
            <v>27</v>
          </cell>
          <cell r="U353" t="str">
            <v>・京都府</v>
          </cell>
        </row>
        <row r="354">
          <cell r="T354">
            <v>28</v>
          </cell>
          <cell r="U354" t="str">
            <v>・大阪府</v>
          </cell>
        </row>
        <row r="355">
          <cell r="T355">
            <v>29</v>
          </cell>
          <cell r="U355" t="str">
            <v>・奈良県</v>
          </cell>
        </row>
        <row r="356">
          <cell r="T356">
            <v>30</v>
          </cell>
          <cell r="U356" t="str">
            <v>・和歌山県</v>
          </cell>
        </row>
        <row r="357">
          <cell r="T357">
            <v>31</v>
          </cell>
          <cell r="U357" t="str">
            <v>・兵庫県</v>
          </cell>
        </row>
        <row r="358">
          <cell r="T358">
            <v>32</v>
          </cell>
          <cell r="U358" t="str">
            <v>・岡山県</v>
          </cell>
        </row>
        <row r="359">
          <cell r="T359">
            <v>33</v>
          </cell>
          <cell r="U359" t="str">
            <v>・広島県</v>
          </cell>
        </row>
        <row r="360">
          <cell r="T360">
            <v>34</v>
          </cell>
          <cell r="U360" t="str">
            <v>・鳥取県</v>
          </cell>
        </row>
        <row r="361">
          <cell r="T361">
            <v>35</v>
          </cell>
          <cell r="U361" t="str">
            <v>・島根県</v>
          </cell>
        </row>
        <row r="362">
          <cell r="T362">
            <v>36</v>
          </cell>
          <cell r="U362" t="str">
            <v>・山口県</v>
          </cell>
        </row>
        <row r="363">
          <cell r="T363">
            <v>37</v>
          </cell>
          <cell r="U363" t="str">
            <v>・香川県</v>
          </cell>
        </row>
        <row r="364">
          <cell r="T364">
            <v>38</v>
          </cell>
          <cell r="U364" t="str">
            <v>・徳島県</v>
          </cell>
        </row>
        <row r="365">
          <cell r="T365">
            <v>39</v>
          </cell>
          <cell r="U365" t="str">
            <v>・愛媛県</v>
          </cell>
        </row>
        <row r="366">
          <cell r="T366">
            <v>40</v>
          </cell>
          <cell r="U366" t="str">
            <v>・高知県</v>
          </cell>
        </row>
        <row r="367">
          <cell r="T367">
            <v>41</v>
          </cell>
          <cell r="U367" t="str">
            <v>・福岡県</v>
          </cell>
        </row>
        <row r="368">
          <cell r="T368">
            <v>42</v>
          </cell>
          <cell r="U368" t="str">
            <v>・佐賀県</v>
          </cell>
        </row>
        <row r="369">
          <cell r="T369">
            <v>43</v>
          </cell>
          <cell r="U369" t="str">
            <v>・長崎県</v>
          </cell>
        </row>
        <row r="370">
          <cell r="T370">
            <v>44</v>
          </cell>
          <cell r="U370" t="str">
            <v>・熊本県</v>
          </cell>
        </row>
        <row r="371">
          <cell r="T371">
            <v>45</v>
          </cell>
          <cell r="U371" t="str">
            <v>・大分県</v>
          </cell>
        </row>
        <row r="372">
          <cell r="T372">
            <v>46</v>
          </cell>
          <cell r="U372" t="str">
            <v>・宮崎県</v>
          </cell>
        </row>
        <row r="373">
          <cell r="T373">
            <v>47</v>
          </cell>
          <cell r="U373" t="str">
            <v>・鹿児島県</v>
          </cell>
        </row>
        <row r="374">
          <cell r="T374">
            <v>48</v>
          </cell>
          <cell r="U374" t="str">
            <v>・沖縄県</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F84E-8D3D-4AAC-AD5F-B6631A019E23}">
  <dimension ref="A1:A33"/>
  <sheetViews>
    <sheetView workbookViewId="0">
      <selection activeCell="L17" sqref="L17"/>
    </sheetView>
  </sheetViews>
  <sheetFormatPr defaultRowHeight="18"/>
  <sheetData>
    <row r="1" spans="1:1">
      <c r="A1" s="244" t="s">
        <v>112</v>
      </c>
    </row>
    <row r="3" spans="1:1">
      <c r="A3" s="244" t="s">
        <v>115</v>
      </c>
    </row>
    <row r="4" spans="1:1">
      <c r="A4" t="s">
        <v>106</v>
      </c>
    </row>
    <row r="5" spans="1:1">
      <c r="A5" t="s">
        <v>107</v>
      </c>
    </row>
    <row r="6" spans="1:1">
      <c r="A6" t="s">
        <v>108</v>
      </c>
    </row>
    <row r="8" spans="1:1">
      <c r="A8" s="244" t="s">
        <v>113</v>
      </c>
    </row>
    <row r="9" spans="1:1">
      <c r="A9" t="s">
        <v>114</v>
      </c>
    </row>
    <row r="10" spans="1:1">
      <c r="A10" t="s">
        <v>107</v>
      </c>
    </row>
    <row r="12" spans="1:1">
      <c r="A12" s="244" t="s">
        <v>105</v>
      </c>
    </row>
    <row r="13" spans="1:1">
      <c r="A13" t="s">
        <v>109</v>
      </c>
    </row>
    <row r="14" spans="1:1">
      <c r="A14" t="s">
        <v>110</v>
      </c>
    </row>
    <row r="15" spans="1:1">
      <c r="A15" t="s">
        <v>111</v>
      </c>
    </row>
    <row r="17" spans="1:1">
      <c r="A17" s="244" t="s">
        <v>125</v>
      </c>
    </row>
    <row r="18" spans="1:1">
      <c r="A18" t="s">
        <v>126</v>
      </c>
    </row>
    <row r="19" spans="1:1">
      <c r="A19" t="s">
        <v>127</v>
      </c>
    </row>
    <row r="21" spans="1:1">
      <c r="A21" s="244" t="s">
        <v>118</v>
      </c>
    </row>
    <row r="22" spans="1:1">
      <c r="A22" t="s">
        <v>119</v>
      </c>
    </row>
    <row r="23" spans="1:1">
      <c r="A23" t="s">
        <v>120</v>
      </c>
    </row>
    <row r="24" spans="1:1">
      <c r="A24" t="s">
        <v>121</v>
      </c>
    </row>
    <row r="25" spans="1:1">
      <c r="A25" t="s">
        <v>122</v>
      </c>
    </row>
    <row r="26" spans="1:1">
      <c r="A26" t="s">
        <v>123</v>
      </c>
    </row>
    <row r="27" spans="1:1">
      <c r="A27" t="s">
        <v>124</v>
      </c>
    </row>
    <row r="28" spans="1:1">
      <c r="A28" t="s">
        <v>147</v>
      </c>
    </row>
    <row r="29" spans="1:1">
      <c r="A29" t="s">
        <v>148</v>
      </c>
    </row>
    <row r="30" spans="1:1">
      <c r="A30" t="s">
        <v>149</v>
      </c>
    </row>
    <row r="31" spans="1:1">
      <c r="A31" s="276" t="s">
        <v>142</v>
      </c>
    </row>
    <row r="32" spans="1:1">
      <c r="A32" s="276" t="s">
        <v>143</v>
      </c>
    </row>
    <row r="33" spans="1:1">
      <c r="A33" s="276" t="s">
        <v>144</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1156B-7545-4321-9C2C-BD4B6D62FE67}">
  <sheetPr>
    <tabColor rgb="FF0070C0"/>
    <pageSetUpPr fitToPage="1"/>
  </sheetPr>
  <dimension ref="A1:U28"/>
  <sheetViews>
    <sheetView showGridLines="0" showZeros="0" tabSelected="1" zoomScaleNormal="100" zoomScaleSheetLayoutView="100" workbookViewId="0">
      <selection activeCell="R16" sqref="R16"/>
    </sheetView>
  </sheetViews>
  <sheetFormatPr defaultColWidth="9" defaultRowHeight="13.2" outlineLevelCol="1"/>
  <cols>
    <col min="1" max="2" width="7.59765625" style="2" customWidth="1"/>
    <col min="3" max="3" width="12.59765625" style="2" customWidth="1"/>
    <col min="4" max="5" width="5.69921875" style="2" customWidth="1"/>
    <col min="6" max="6" width="16.5" style="2" customWidth="1"/>
    <col min="7" max="7" width="4.59765625" style="2" customWidth="1"/>
    <col min="8" max="8" width="13.09765625" style="2" customWidth="1"/>
    <col min="9" max="9" width="19.5" style="2" customWidth="1"/>
    <col min="10" max="10" width="6.5" style="2" customWidth="1"/>
    <col min="11" max="11" width="2.3984375" style="2" customWidth="1"/>
    <col min="12" max="12" width="11.3984375" style="2" customWidth="1"/>
    <col min="13" max="13" width="5.59765625" style="2" customWidth="1"/>
    <col min="14" max="14" width="5" style="2" bestFit="1" customWidth="1"/>
    <col min="15" max="15" width="10" style="2" customWidth="1"/>
    <col min="16" max="16" width="4.09765625" style="2" customWidth="1"/>
    <col min="17" max="18" width="9" style="2"/>
    <col min="19" max="20" width="9" style="2" hidden="1" customWidth="1" outlineLevel="1"/>
    <col min="21" max="21" width="9" style="2" collapsed="1"/>
    <col min="22" max="16384" width="9" style="2"/>
  </cols>
  <sheetData>
    <row r="1" spans="1:20" ht="20.100000000000001" customHeight="1">
      <c r="A1" s="344" t="s">
        <v>0</v>
      </c>
      <c r="B1" s="344"/>
      <c r="C1" s="344"/>
      <c r="D1" s="344"/>
      <c r="E1" s="344"/>
      <c r="F1" s="344"/>
      <c r="G1" s="344"/>
      <c r="H1" s="1"/>
      <c r="L1" s="345"/>
      <c r="M1" s="345"/>
      <c r="N1" s="345"/>
      <c r="O1" s="345"/>
    </row>
    <row r="2" spans="1:20" ht="6" customHeight="1" thickBot="1">
      <c r="A2" s="344"/>
      <c r="B2" s="344"/>
      <c r="C2" s="344"/>
      <c r="D2" s="344"/>
      <c r="E2" s="344"/>
      <c r="F2" s="344"/>
      <c r="G2" s="344"/>
      <c r="H2" s="1"/>
      <c r="I2" s="3"/>
      <c r="J2" s="4"/>
    </row>
    <row r="3" spans="1:20" ht="21.9" customHeight="1">
      <c r="A3" s="344"/>
      <c r="B3" s="344"/>
      <c r="C3" s="344"/>
      <c r="D3" s="344"/>
      <c r="E3" s="344"/>
      <c r="F3" s="344"/>
      <c r="G3" s="344"/>
      <c r="H3" s="5" t="s">
        <v>1</v>
      </c>
      <c r="I3" s="6"/>
      <c r="J3" s="7"/>
      <c r="K3" s="5" t="s">
        <v>2</v>
      </c>
      <c r="L3" s="6"/>
      <c r="M3" s="6"/>
      <c r="N3" s="6"/>
      <c r="O3" s="8"/>
    </row>
    <row r="4" spans="1:20" ht="21.9" customHeight="1">
      <c r="A4" s="344"/>
      <c r="B4" s="344"/>
      <c r="C4" s="344"/>
      <c r="D4" s="344"/>
      <c r="E4" s="344"/>
      <c r="F4" s="344"/>
      <c r="G4" s="344"/>
      <c r="H4" s="9"/>
      <c r="I4" s="10"/>
      <c r="J4" s="11"/>
      <c r="K4" s="286"/>
      <c r="L4" s="287"/>
      <c r="M4" s="287"/>
      <c r="N4" s="287"/>
      <c r="O4" s="288"/>
    </row>
    <row r="5" spans="1:20" ht="20.100000000000001" customHeight="1">
      <c r="B5" s="12"/>
      <c r="C5" s="12"/>
      <c r="D5" s="12"/>
      <c r="E5" s="12"/>
      <c r="F5" s="13"/>
      <c r="G5" s="3"/>
      <c r="H5" s="14"/>
      <c r="I5" s="10"/>
      <c r="J5" s="11"/>
      <c r="K5" s="284" t="s">
        <v>128</v>
      </c>
      <c r="L5" s="285"/>
      <c r="M5" s="271"/>
      <c r="N5" s="265"/>
      <c r="O5" s="272"/>
    </row>
    <row r="6" spans="1:20" ht="20.100000000000001" customHeight="1">
      <c r="A6" s="346" t="s">
        <v>79</v>
      </c>
      <c r="B6" s="346"/>
      <c r="C6" s="346"/>
      <c r="D6" s="346"/>
      <c r="E6" s="347"/>
      <c r="H6" s="14"/>
      <c r="I6" s="10"/>
      <c r="J6" s="237" t="s">
        <v>3</v>
      </c>
      <c r="K6" s="259" t="s">
        <v>4</v>
      </c>
      <c r="L6" s="15"/>
      <c r="M6" s="15"/>
      <c r="N6" s="15"/>
      <c r="O6" s="16"/>
    </row>
    <row r="7" spans="1:20" ht="20.100000000000001" customHeight="1" thickBot="1">
      <c r="A7" s="348" t="s">
        <v>5</v>
      </c>
      <c r="B7" s="348"/>
      <c r="C7" s="349"/>
      <c r="D7" s="349"/>
      <c r="E7" s="349"/>
      <c r="F7" s="349"/>
      <c r="G7" s="350"/>
      <c r="H7" s="17"/>
      <c r="I7" s="18"/>
      <c r="J7" s="19"/>
      <c r="K7" s="156" t="s">
        <v>6</v>
      </c>
      <c r="L7" s="351"/>
      <c r="M7" s="351"/>
      <c r="N7" s="351"/>
      <c r="O7" s="352"/>
    </row>
    <row r="8" spans="1:20" ht="20.100000000000001" customHeight="1" thickBot="1">
      <c r="A8" s="2" t="s">
        <v>7</v>
      </c>
      <c r="L8" s="20" t="s">
        <v>8</v>
      </c>
      <c r="M8" s="20"/>
      <c r="N8" s="20"/>
      <c r="O8" s="20"/>
      <c r="S8" s="234" t="s">
        <v>96</v>
      </c>
      <c r="T8" s="235" t="s">
        <v>98</v>
      </c>
    </row>
    <row r="9" spans="1:20" ht="20.100000000000001" customHeight="1">
      <c r="A9" s="21" t="s">
        <v>9</v>
      </c>
      <c r="B9" s="22" t="s">
        <v>80</v>
      </c>
      <c r="C9" s="23"/>
      <c r="D9" s="23"/>
      <c r="E9" s="24"/>
      <c r="F9" s="25" t="s">
        <v>11</v>
      </c>
      <c r="G9" s="22" t="s">
        <v>12</v>
      </c>
      <c r="H9" s="26" t="s">
        <v>13</v>
      </c>
      <c r="I9" s="27" t="s">
        <v>14</v>
      </c>
      <c r="J9" s="28" t="s">
        <v>15</v>
      </c>
      <c r="L9" s="29" t="s">
        <v>16</v>
      </c>
      <c r="M9" s="310"/>
      <c r="N9" s="311"/>
      <c r="O9" s="312"/>
      <c r="S9" s="229">
        <v>0.1</v>
      </c>
      <c r="T9" s="236" t="s">
        <v>99</v>
      </c>
    </row>
    <row r="10" spans="1:20" ht="20.100000000000001" customHeight="1">
      <c r="A10" s="30"/>
      <c r="B10" s="31"/>
      <c r="C10" s="32"/>
      <c r="D10" s="32"/>
      <c r="E10" s="33"/>
      <c r="F10" s="34"/>
      <c r="G10" s="35"/>
      <c r="H10" s="36"/>
      <c r="I10" s="37">
        <f>IF(AND(F10&lt;&gt;"",J10=""),"税区分確認",ROUND(F10*H10,0))</f>
        <v>0</v>
      </c>
      <c r="J10" s="238">
        <v>0.1</v>
      </c>
      <c r="L10" s="39" t="s">
        <v>17</v>
      </c>
      <c r="M10" s="359"/>
      <c r="N10" s="360"/>
      <c r="O10" s="361"/>
      <c r="S10" s="230">
        <v>0.08</v>
      </c>
      <c r="T10" s="80" t="s">
        <v>100</v>
      </c>
    </row>
    <row r="11" spans="1:20" ht="20.100000000000001" customHeight="1">
      <c r="A11" s="30"/>
      <c r="B11" s="40"/>
      <c r="C11" s="41"/>
      <c r="D11" s="41"/>
      <c r="E11" s="42"/>
      <c r="F11" s="43"/>
      <c r="G11" s="44"/>
      <c r="H11" s="36"/>
      <c r="I11" s="37">
        <f t="shared" ref="I11:I15" si="0">IF(AND(F11&lt;&gt;"",J11=""),"税区分確認",ROUND(F11*H11,0))</f>
        <v>0</v>
      </c>
      <c r="J11" s="239">
        <v>0.1</v>
      </c>
      <c r="L11" s="46" t="s">
        <v>18</v>
      </c>
      <c r="M11" s="356"/>
      <c r="N11" s="357"/>
      <c r="O11" s="358"/>
      <c r="S11" s="231" t="s">
        <v>97</v>
      </c>
      <c r="T11" s="233"/>
    </row>
    <row r="12" spans="1:20" ht="20.100000000000001" customHeight="1">
      <c r="A12" s="30"/>
      <c r="B12" s="40"/>
      <c r="C12" s="41"/>
      <c r="D12" s="41"/>
      <c r="E12" s="42"/>
      <c r="F12" s="43"/>
      <c r="G12" s="44"/>
      <c r="H12" s="36"/>
      <c r="I12" s="37">
        <f t="shared" si="0"/>
        <v>0</v>
      </c>
      <c r="J12" s="239">
        <v>0.1</v>
      </c>
      <c r="L12" s="46" t="s">
        <v>19</v>
      </c>
      <c r="M12" s="353">
        <f>I19</f>
        <v>0</v>
      </c>
      <c r="N12" s="354"/>
      <c r="O12" s="355"/>
      <c r="S12" s="232"/>
    </row>
    <row r="13" spans="1:20" ht="20.100000000000001" customHeight="1" thickBot="1">
      <c r="A13" s="30"/>
      <c r="B13" s="40"/>
      <c r="C13" s="41"/>
      <c r="D13" s="41"/>
      <c r="E13" s="42"/>
      <c r="F13" s="43"/>
      <c r="G13" s="44"/>
      <c r="H13" s="36"/>
      <c r="I13" s="37">
        <f t="shared" si="0"/>
        <v>0</v>
      </c>
      <c r="J13" s="239">
        <v>0.1</v>
      </c>
      <c r="L13" s="47" t="s">
        <v>20</v>
      </c>
      <c r="M13" s="313" t="str">
        <f>IF(M10=0,"-",M10-M11-M12)</f>
        <v>-</v>
      </c>
      <c r="N13" s="314"/>
      <c r="O13" s="315"/>
      <c r="S13" s="233"/>
    </row>
    <row r="14" spans="1:20" ht="20.100000000000001" customHeight="1" thickBot="1">
      <c r="A14" s="30"/>
      <c r="B14" s="40"/>
      <c r="C14" s="41"/>
      <c r="D14" s="41"/>
      <c r="E14" s="42"/>
      <c r="F14" s="43"/>
      <c r="G14" s="44"/>
      <c r="H14" s="36"/>
      <c r="I14" s="37">
        <f t="shared" si="0"/>
        <v>0</v>
      </c>
      <c r="J14" s="239">
        <v>0.08</v>
      </c>
      <c r="L14" s="48" t="s">
        <v>21</v>
      </c>
      <c r="M14" s="48"/>
      <c r="N14" s="48"/>
      <c r="O14" s="49"/>
    </row>
    <row r="15" spans="1:20" ht="20.100000000000001" customHeight="1">
      <c r="A15" s="30"/>
      <c r="B15" s="40"/>
      <c r="C15" s="41"/>
      <c r="D15" s="41"/>
      <c r="E15" s="42"/>
      <c r="F15" s="43"/>
      <c r="G15" s="44"/>
      <c r="H15" s="242"/>
      <c r="I15" s="37">
        <f t="shared" si="0"/>
        <v>0</v>
      </c>
      <c r="J15" s="240" t="s">
        <v>97</v>
      </c>
      <c r="L15" s="362" t="s">
        <v>23</v>
      </c>
      <c r="M15" s="298" t="s">
        <v>24</v>
      </c>
      <c r="N15" s="299"/>
      <c r="O15" s="300"/>
    </row>
    <row r="16" spans="1:20" ht="20.100000000000001" customHeight="1" thickBot="1">
      <c r="A16" s="51"/>
      <c r="B16" s="52" t="str">
        <f>IF(M21&gt;0,"※8％は軽減税率を含む","")</f>
        <v/>
      </c>
      <c r="C16" s="53"/>
      <c r="D16" s="53"/>
      <c r="E16" s="54"/>
      <c r="F16" s="55"/>
      <c r="G16" s="56"/>
      <c r="H16" s="57"/>
      <c r="I16" s="37"/>
      <c r="J16" s="58"/>
      <c r="L16" s="363"/>
      <c r="M16" s="301" t="s">
        <v>26</v>
      </c>
      <c r="N16" s="302"/>
      <c r="O16" s="303"/>
    </row>
    <row r="17" spans="1:17" ht="20.100000000000001" customHeight="1">
      <c r="A17" s="364" t="s">
        <v>27</v>
      </c>
      <c r="B17" s="366" t="s">
        <v>28</v>
      </c>
      <c r="C17" s="366"/>
      <c r="D17" s="366"/>
      <c r="E17" s="366"/>
      <c r="F17" s="366"/>
      <c r="G17" s="367"/>
      <c r="H17" s="59" t="s">
        <v>29</v>
      </c>
      <c r="I17" s="60">
        <f>M26</f>
        <v>0</v>
      </c>
      <c r="J17" s="61"/>
      <c r="L17" s="62" t="s">
        <v>30</v>
      </c>
      <c r="M17" s="304" t="s">
        <v>31</v>
      </c>
      <c r="N17" s="305"/>
      <c r="O17" s="306"/>
    </row>
    <row r="18" spans="1:17" ht="20.100000000000001" customHeight="1">
      <c r="A18" s="365"/>
      <c r="B18" s="368"/>
      <c r="C18" s="368"/>
      <c r="D18" s="368"/>
      <c r="E18" s="368"/>
      <c r="F18" s="368"/>
      <c r="G18" s="369"/>
      <c r="H18" s="59" t="s">
        <v>32</v>
      </c>
      <c r="I18" s="63">
        <f>M27</f>
        <v>0</v>
      </c>
      <c r="L18" s="62" t="s">
        <v>33</v>
      </c>
      <c r="M18" s="304"/>
      <c r="N18" s="305"/>
      <c r="O18" s="306"/>
    </row>
    <row r="19" spans="1:17" ht="20.100000000000001" customHeight="1" thickBot="1">
      <c r="B19" s="368"/>
      <c r="C19" s="368"/>
      <c r="D19" s="368"/>
      <c r="E19" s="368"/>
      <c r="F19" s="368"/>
      <c r="G19" s="369"/>
      <c r="H19" s="64" t="s">
        <v>34</v>
      </c>
      <c r="I19" s="65">
        <f>SUM(I17:I18)</f>
        <v>0</v>
      </c>
      <c r="L19" s="66" t="s">
        <v>35</v>
      </c>
      <c r="M19" s="307"/>
      <c r="N19" s="308"/>
      <c r="O19" s="309"/>
    </row>
    <row r="20" spans="1:17" ht="19.95" customHeight="1" thickBot="1">
      <c r="A20" s="67" t="s">
        <v>36</v>
      </c>
      <c r="I20" s="68"/>
      <c r="J20" s="69"/>
      <c r="L20" s="70" t="s">
        <v>37</v>
      </c>
      <c r="M20" s="70"/>
      <c r="N20" s="70"/>
      <c r="O20" s="71"/>
      <c r="Q20" s="275" t="s">
        <v>146</v>
      </c>
    </row>
    <row r="21" spans="1:17" s="72" customFormat="1" ht="21.6" customHeight="1">
      <c r="A21" s="370" t="s">
        <v>38</v>
      </c>
      <c r="B21" s="370"/>
      <c r="C21" s="73" t="s">
        <v>39</v>
      </c>
      <c r="D21" s="339" t="s">
        <v>40</v>
      </c>
      <c r="E21" s="340"/>
      <c r="F21" s="341"/>
      <c r="G21" s="342" t="s">
        <v>41</v>
      </c>
      <c r="H21" s="343"/>
      <c r="I21" s="74" t="s">
        <v>42</v>
      </c>
      <c r="J21" s="74"/>
      <c r="L21" s="75" t="s">
        <v>43</v>
      </c>
      <c r="M21" s="289">
        <f>SUMIF($J$10:$J$16,$S$10,$I$10:$I$16)</f>
        <v>0</v>
      </c>
      <c r="N21" s="290"/>
      <c r="O21" s="291"/>
      <c r="Q21" s="235" t="s">
        <v>98</v>
      </c>
    </row>
    <row r="22" spans="1:17" s="72" customFormat="1" ht="20.100000000000001" customHeight="1">
      <c r="A22" s="316"/>
      <c r="B22" s="316"/>
      <c r="C22" s="76"/>
      <c r="D22" s="317"/>
      <c r="E22" s="318"/>
      <c r="F22" s="319"/>
      <c r="G22" s="320"/>
      <c r="H22" s="321"/>
      <c r="I22" s="77"/>
      <c r="J22" s="78"/>
      <c r="L22" s="79" t="s">
        <v>32</v>
      </c>
      <c r="M22" s="292">
        <f>IF(Q22="四捨五入",ROUND(M21*0.08,0.1),IF(Q22="切り捨て",ROUNDDOWN(M21*0.08,0),ROUND(M21*0.08,0.1)))</f>
        <v>0</v>
      </c>
      <c r="N22" s="293"/>
      <c r="O22" s="294"/>
      <c r="Q22" s="241" t="s">
        <v>99</v>
      </c>
    </row>
    <row r="23" spans="1:17" s="72" customFormat="1" ht="20.100000000000001" customHeight="1">
      <c r="A23" s="322"/>
      <c r="B23" s="322"/>
      <c r="C23" s="80"/>
      <c r="D23" s="323"/>
      <c r="E23" s="324"/>
      <c r="F23" s="325"/>
      <c r="G23" s="326"/>
      <c r="H23" s="327"/>
      <c r="I23" s="81"/>
      <c r="J23" s="82"/>
      <c r="L23" s="83" t="s">
        <v>44</v>
      </c>
      <c r="M23" s="295">
        <f>SUMIF($J$10:$J$16,$S$9,$I$10:$I$16)</f>
        <v>0</v>
      </c>
      <c r="N23" s="296"/>
      <c r="O23" s="297"/>
    </row>
    <row r="24" spans="1:17" s="72" customFormat="1" ht="20.100000000000001" customHeight="1">
      <c r="A24" s="329"/>
      <c r="B24" s="329"/>
      <c r="C24" s="84"/>
      <c r="D24" s="330"/>
      <c r="E24" s="331"/>
      <c r="F24" s="332"/>
      <c r="G24" s="333"/>
      <c r="H24" s="334"/>
      <c r="I24" s="85"/>
      <c r="J24" s="86"/>
      <c r="L24" s="79" t="s">
        <v>32</v>
      </c>
      <c r="M24" s="292">
        <f>IF(Q22="四捨五入",ROUND(M23*0.1,0.1),IF(Q22="切り捨て",ROUNDDOWN(M23*0.1,0),ROUND(M23*0.1,0.1)))</f>
        <v>0</v>
      </c>
      <c r="N24" s="293"/>
      <c r="O24" s="294"/>
    </row>
    <row r="25" spans="1:17" s="72" customFormat="1" ht="20.100000000000001" customHeight="1" thickBot="1">
      <c r="A25" s="335"/>
      <c r="B25" s="335"/>
      <c r="C25" s="87"/>
      <c r="D25" s="336"/>
      <c r="E25" s="336"/>
      <c r="F25" s="336"/>
      <c r="G25" s="337"/>
      <c r="H25" s="337"/>
      <c r="I25" s="88"/>
      <c r="J25" s="89"/>
      <c r="L25" s="83" t="s">
        <v>22</v>
      </c>
      <c r="M25" s="281">
        <f>SUMIF($J$10:$J$16,$S$11,$I$10:$I$16)</f>
        <v>0</v>
      </c>
      <c r="N25" s="282"/>
      <c r="O25" s="283"/>
    </row>
    <row r="26" spans="1:17" s="72" customFormat="1" ht="20.100000000000001" customHeight="1">
      <c r="J26" s="90"/>
      <c r="L26" s="253" t="s">
        <v>45</v>
      </c>
      <c r="M26" s="278">
        <f>M21+M23+M25</f>
        <v>0</v>
      </c>
      <c r="N26" s="279"/>
      <c r="O26" s="280"/>
    </row>
    <row r="27" spans="1:17" s="72" customFormat="1" ht="19.95" customHeight="1" thickBot="1">
      <c r="A27" s="338"/>
      <c r="B27" s="338"/>
      <c r="C27" s="338"/>
      <c r="D27" s="338"/>
      <c r="E27" s="338"/>
      <c r="F27" s="338"/>
      <c r="G27" s="338"/>
      <c r="H27" s="338"/>
      <c r="I27" s="338"/>
      <c r="J27" s="338"/>
      <c r="K27" s="92"/>
      <c r="L27" s="254" t="s">
        <v>46</v>
      </c>
      <c r="M27" s="281">
        <f>M22+M24</f>
        <v>0</v>
      </c>
      <c r="N27" s="282"/>
      <c r="O27" s="283"/>
    </row>
    <row r="28" spans="1:17" s="94" customFormat="1" ht="6" customHeight="1">
      <c r="A28" s="328"/>
      <c r="B28" s="328"/>
      <c r="C28" s="328"/>
      <c r="D28" s="95"/>
      <c r="E28" s="95"/>
      <c r="F28" s="95"/>
      <c r="G28" s="95"/>
      <c r="H28" s="95"/>
      <c r="I28" s="95"/>
      <c r="J28" s="95"/>
      <c r="L28" s="96"/>
      <c r="M28" s="96"/>
      <c r="N28" s="96"/>
      <c r="O28" s="97"/>
    </row>
  </sheetData>
  <sheetProtection sheet="1" objects="1" formatCells="0"/>
  <mergeCells count="47">
    <mergeCell ref="D21:F21"/>
    <mergeCell ref="G21:H21"/>
    <mergeCell ref="A1:G4"/>
    <mergeCell ref="L1:O1"/>
    <mergeCell ref="A6:E6"/>
    <mergeCell ref="A7:B7"/>
    <mergeCell ref="C7:G7"/>
    <mergeCell ref="L7:O7"/>
    <mergeCell ref="M12:O12"/>
    <mergeCell ref="M11:O11"/>
    <mergeCell ref="M10:O10"/>
    <mergeCell ref="L15:L16"/>
    <mergeCell ref="A17:A18"/>
    <mergeCell ref="B17:G19"/>
    <mergeCell ref="A21:B21"/>
    <mergeCell ref="A28:C28"/>
    <mergeCell ref="A24:B24"/>
    <mergeCell ref="D24:F24"/>
    <mergeCell ref="G24:H24"/>
    <mergeCell ref="A25:B25"/>
    <mergeCell ref="D25:F25"/>
    <mergeCell ref="G25:H25"/>
    <mergeCell ref="A27:C27"/>
    <mergeCell ref="D27:G27"/>
    <mergeCell ref="H27:J27"/>
    <mergeCell ref="A22:B22"/>
    <mergeCell ref="D22:F22"/>
    <mergeCell ref="G22:H22"/>
    <mergeCell ref="A23:B23"/>
    <mergeCell ref="D23:F23"/>
    <mergeCell ref="G23:H23"/>
    <mergeCell ref="M26:O26"/>
    <mergeCell ref="M27:O27"/>
    <mergeCell ref="K5:L5"/>
    <mergeCell ref="K4:O4"/>
    <mergeCell ref="M21:O21"/>
    <mergeCell ref="M22:O22"/>
    <mergeCell ref="M23:O23"/>
    <mergeCell ref="M24:O24"/>
    <mergeCell ref="M25:O25"/>
    <mergeCell ref="M15:O15"/>
    <mergeCell ref="M16:O16"/>
    <mergeCell ref="M17:O17"/>
    <mergeCell ref="M18:O18"/>
    <mergeCell ref="M19:O19"/>
    <mergeCell ref="M9:O9"/>
    <mergeCell ref="M13:O13"/>
  </mergeCells>
  <phoneticPr fontId="5"/>
  <dataValidations count="2">
    <dataValidation type="list" allowBlank="1" showInputMessage="1" showErrorMessage="1" sqref="J10:J15" xr:uid="{38003CF0-1DBB-4B76-92E0-C0D1D96DDAE9}">
      <formula1>$S$9:$S$13</formula1>
    </dataValidation>
    <dataValidation type="list" allowBlank="1" showInputMessage="1" showErrorMessage="1" sqref="Q22" xr:uid="{087BA486-6E02-48E0-B538-9AF792CF4A4C}">
      <formula1>$T$9:$T$11</formula1>
    </dataValidation>
  </dataValidations>
  <printOptions horizontalCentered="1" verticalCentered="1" gridLinesSet="0"/>
  <pageMargins left="0" right="0" top="0.59055118110236227" bottom="0.39370078740157483" header="0" footer="0"/>
  <pageSetup paperSize="9" scale="98"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655D3E0-08D3-4D53-B98D-A4970C62D685}">
          <x14:formula1>
            <xm:f>リスト!$A$2:$A$8</xm:f>
          </x14:formula1>
          <xm:sqref>O5</xm:sqref>
        </x14:dataValidation>
        <x14:dataValidation type="list" allowBlank="1" showInputMessage="1" showErrorMessage="1" xr:uid="{5C85A443-7F1E-45D0-AB53-2FAB139F98F7}">
          <x14:formula1>
            <xm:f>リスト!$B$2:$B$4</xm:f>
          </x14:formula1>
          <xm:sqref>N5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BCC12-7801-4F8A-ABC4-9F7BE0FFDEA0}">
  <sheetPr>
    <tabColor rgb="FF002060"/>
    <pageSetUpPr fitToPage="1"/>
  </sheetPr>
  <dimension ref="A1:AB33"/>
  <sheetViews>
    <sheetView showGridLines="0" showZeros="0" zoomScaleNormal="100" workbookViewId="0">
      <selection activeCell="I19" sqref="I19"/>
    </sheetView>
  </sheetViews>
  <sheetFormatPr defaultColWidth="9" defaultRowHeight="13.2" outlineLevelCol="1"/>
  <cols>
    <col min="1" max="2" width="7.59765625" style="98" customWidth="1"/>
    <col min="3" max="3" width="12.59765625" style="98" customWidth="1"/>
    <col min="4" max="6" width="5.69921875" style="98" customWidth="1"/>
    <col min="7" max="7" width="16.5" style="98" customWidth="1"/>
    <col min="8" max="8" width="4.59765625" style="98" customWidth="1"/>
    <col min="9" max="9" width="12.69921875" style="98" bestFit="1" customWidth="1"/>
    <col min="10" max="10" width="19.3984375" style="98" bestFit="1" customWidth="1"/>
    <col min="11" max="11" width="2.3984375" style="98" customWidth="1"/>
    <col min="12" max="12" width="11.3984375" style="98" customWidth="1"/>
    <col min="13" max="13" width="5.59765625" style="98" customWidth="1"/>
    <col min="14" max="14" width="5" style="98" customWidth="1"/>
    <col min="15" max="15" width="10" style="98" customWidth="1"/>
    <col min="16" max="16" width="10.8984375" style="98" customWidth="1"/>
    <col min="17" max="17" width="11" style="98" hidden="1" customWidth="1" outlineLevel="1"/>
    <col min="18" max="18" width="18.59765625" style="98" hidden="1" customWidth="1" outlineLevel="1"/>
    <col min="19" max="20" width="9" style="98" hidden="1" customWidth="1" outlineLevel="1"/>
    <col min="21" max="21" width="10" style="98" hidden="1" customWidth="1" outlineLevel="1"/>
    <col min="22" max="23" width="9" style="98" hidden="1" customWidth="1" outlineLevel="1"/>
    <col min="24" max="24" width="9" style="98" collapsed="1"/>
    <col min="25" max="16384" width="9" style="98"/>
  </cols>
  <sheetData>
    <row r="1" spans="1:28" ht="20.100000000000001" customHeight="1">
      <c r="A1" s="377" t="s">
        <v>0</v>
      </c>
      <c r="B1" s="377"/>
      <c r="C1" s="377"/>
      <c r="D1" s="377"/>
      <c r="E1" s="377"/>
      <c r="F1" s="377"/>
      <c r="G1" s="377"/>
      <c r="H1" s="158"/>
      <c r="L1" s="378"/>
      <c r="M1" s="378"/>
      <c r="N1" s="378"/>
      <c r="O1" s="378"/>
    </row>
    <row r="2" spans="1:28" ht="6" customHeight="1" thickBot="1">
      <c r="A2" s="377"/>
      <c r="B2" s="377"/>
      <c r="C2" s="377"/>
      <c r="D2" s="377"/>
      <c r="E2" s="377"/>
      <c r="F2" s="377"/>
      <c r="G2" s="377"/>
      <c r="H2" s="158"/>
      <c r="I2" s="100"/>
      <c r="J2" s="101"/>
    </row>
    <row r="3" spans="1:28" ht="21.9" customHeight="1">
      <c r="A3" s="377"/>
      <c r="B3" s="377"/>
      <c r="C3" s="377"/>
      <c r="D3" s="377"/>
      <c r="E3" s="377"/>
      <c r="F3" s="377"/>
      <c r="G3" s="377"/>
      <c r="H3" s="274" t="s">
        <v>1</v>
      </c>
      <c r="I3" s="266"/>
      <c r="J3" s="267"/>
      <c r="K3" s="274" t="s">
        <v>92</v>
      </c>
      <c r="L3" s="266"/>
      <c r="M3" s="266"/>
      <c r="N3" s="266"/>
      <c r="O3" s="268"/>
      <c r="P3" s="195"/>
      <c r="Q3" s="196"/>
      <c r="R3" s="157"/>
      <c r="S3" s="157"/>
      <c r="T3" s="157"/>
      <c r="U3" s="157"/>
      <c r="V3" s="157"/>
      <c r="X3" s="243" t="s">
        <v>101</v>
      </c>
      <c r="Y3" s="243"/>
      <c r="Z3" s="243"/>
      <c r="AA3" s="243"/>
      <c r="AB3" s="243"/>
    </row>
    <row r="4" spans="1:28" ht="21.9" customHeight="1">
      <c r="A4" s="377"/>
      <c r="B4" s="377"/>
      <c r="C4" s="377"/>
      <c r="D4" s="377"/>
      <c r="E4" s="377"/>
      <c r="F4" s="377"/>
      <c r="G4" s="377"/>
      <c r="H4" s="216"/>
      <c r="I4" s="217"/>
      <c r="J4" s="218"/>
      <c r="K4" s="286"/>
      <c r="L4" s="287"/>
      <c r="M4" s="287"/>
      <c r="N4" s="287"/>
      <c r="O4" s="288"/>
      <c r="P4" s="157"/>
      <c r="Q4" s="157"/>
      <c r="R4" s="157"/>
      <c r="S4" s="157"/>
      <c r="T4" s="157"/>
      <c r="U4" s="157"/>
      <c r="V4" s="157"/>
      <c r="X4" s="243" t="s">
        <v>102</v>
      </c>
      <c r="Y4" s="243"/>
      <c r="Z4" s="243"/>
      <c r="AA4" s="243"/>
      <c r="AB4" s="243"/>
    </row>
    <row r="5" spans="1:28" ht="20.100000000000001" customHeight="1">
      <c r="B5" s="159"/>
      <c r="C5" s="159"/>
      <c r="D5" s="159"/>
      <c r="E5" s="159"/>
      <c r="F5" s="160"/>
      <c r="G5" s="100"/>
      <c r="H5" s="219"/>
      <c r="I5" s="220"/>
      <c r="J5" s="10"/>
      <c r="K5" s="391" t="s">
        <v>128</v>
      </c>
      <c r="L5" s="392"/>
      <c r="M5" s="271"/>
      <c r="N5" s="265"/>
      <c r="O5" s="272"/>
      <c r="P5" s="157"/>
      <c r="Q5" s="157"/>
      <c r="R5" s="157"/>
      <c r="S5" s="157"/>
      <c r="T5" s="157"/>
      <c r="U5" s="157"/>
      <c r="V5" s="157"/>
      <c r="X5" s="243" t="s">
        <v>103</v>
      </c>
      <c r="Y5" s="243"/>
      <c r="Z5" s="243"/>
      <c r="AA5" s="243"/>
      <c r="AB5" s="243"/>
    </row>
    <row r="6" spans="1:28" ht="14.1" customHeight="1">
      <c r="A6" s="379" t="s">
        <v>94</v>
      </c>
      <c r="B6" s="379"/>
      <c r="C6" s="379"/>
      <c r="D6" s="379"/>
      <c r="E6" s="380" t="s">
        <v>81</v>
      </c>
      <c r="H6" s="219"/>
      <c r="I6" s="381"/>
      <c r="J6" s="221"/>
      <c r="K6" s="273" t="s">
        <v>93</v>
      </c>
      <c r="L6" s="269"/>
      <c r="M6" s="269"/>
      <c r="N6" s="269"/>
      <c r="O6" s="270"/>
      <c r="P6" s="157"/>
      <c r="Q6" s="157"/>
      <c r="R6" s="157"/>
      <c r="S6" s="157"/>
      <c r="T6" s="157"/>
      <c r="U6" s="157"/>
      <c r="V6" s="157"/>
    </row>
    <row r="7" spans="1:28" ht="6.9" customHeight="1">
      <c r="A7" s="379"/>
      <c r="B7" s="379"/>
      <c r="C7" s="379"/>
      <c r="D7" s="379"/>
      <c r="E7" s="380"/>
      <c r="H7" s="219"/>
      <c r="I7" s="381"/>
      <c r="J7" s="222"/>
      <c r="K7" s="108"/>
      <c r="L7" s="141"/>
      <c r="M7" s="141"/>
      <c r="N7" s="141"/>
      <c r="O7" s="106"/>
      <c r="P7" s="157"/>
      <c r="Q7" s="157"/>
      <c r="R7" s="157"/>
      <c r="S7" s="157"/>
      <c r="T7" s="157"/>
      <c r="U7" s="157"/>
      <c r="V7" s="157"/>
    </row>
    <row r="8" spans="1:28" ht="20.100000000000001" customHeight="1" thickBot="1">
      <c r="A8" s="382" t="s">
        <v>5</v>
      </c>
      <c r="B8" s="382"/>
      <c r="C8" s="383"/>
      <c r="D8" s="383"/>
      <c r="E8" s="383"/>
      <c r="F8" s="383"/>
      <c r="G8" s="384"/>
      <c r="H8" s="223"/>
      <c r="I8" s="224"/>
      <c r="J8" s="226" t="s">
        <v>3</v>
      </c>
      <c r="K8" s="228" t="s">
        <v>6</v>
      </c>
      <c r="L8" s="375"/>
      <c r="M8" s="375"/>
      <c r="N8" s="375"/>
      <c r="O8" s="376"/>
      <c r="P8" s="157"/>
      <c r="Q8" s="157"/>
      <c r="R8" s="157"/>
      <c r="S8" s="157"/>
      <c r="T8" s="157"/>
      <c r="U8" s="157"/>
      <c r="V8" s="157"/>
    </row>
    <row r="9" spans="1:28" ht="20.100000000000001" customHeight="1" thickBot="1">
      <c r="A9" s="98" t="s">
        <v>7</v>
      </c>
      <c r="L9" s="111" t="s">
        <v>8</v>
      </c>
      <c r="M9" s="111"/>
      <c r="N9" s="111"/>
      <c r="O9" s="111"/>
      <c r="P9" s="157"/>
      <c r="Q9" s="157"/>
      <c r="R9" s="157"/>
      <c r="S9" s="157"/>
      <c r="T9" s="157"/>
      <c r="U9" s="157"/>
      <c r="V9" s="157"/>
    </row>
    <row r="10" spans="1:28" ht="20.100000000000001" customHeight="1">
      <c r="A10" s="161" t="s">
        <v>9</v>
      </c>
      <c r="B10" s="385" t="s">
        <v>10</v>
      </c>
      <c r="C10" s="386"/>
      <c r="D10" s="386"/>
      <c r="E10" s="386"/>
      <c r="F10" s="387"/>
      <c r="G10" s="162" t="s">
        <v>11</v>
      </c>
      <c r="H10" s="163" t="s">
        <v>12</v>
      </c>
      <c r="I10" s="164" t="s">
        <v>13</v>
      </c>
      <c r="J10" s="165" t="s">
        <v>14</v>
      </c>
      <c r="L10" s="166" t="s">
        <v>16</v>
      </c>
      <c r="M10" s="310"/>
      <c r="N10" s="311"/>
      <c r="O10" s="312"/>
      <c r="P10" s="157"/>
      <c r="Q10" s="197"/>
      <c r="R10" s="198"/>
      <c r="S10" s="374"/>
      <c r="T10" s="374"/>
      <c r="U10" s="374"/>
      <c r="V10" s="157"/>
    </row>
    <row r="11" spans="1:28" ht="20.100000000000001" customHeight="1">
      <c r="A11" s="30"/>
      <c r="B11" s="388"/>
      <c r="C11" s="389"/>
      <c r="D11" s="389"/>
      <c r="E11" s="389"/>
      <c r="F11" s="390"/>
      <c r="G11" s="34"/>
      <c r="H11" s="35"/>
      <c r="I11" s="36"/>
      <c r="J11" s="227">
        <f>ROUND(G11*I11,0.1)</f>
        <v>0</v>
      </c>
      <c r="L11" s="167" t="s">
        <v>17</v>
      </c>
      <c r="M11" s="359"/>
      <c r="N11" s="360"/>
      <c r="O11" s="361"/>
      <c r="P11" s="157"/>
      <c r="Q11" s="197"/>
      <c r="R11" s="198"/>
      <c r="S11" s="374"/>
      <c r="T11" s="374"/>
      <c r="U11" s="374"/>
      <c r="V11" s="157"/>
    </row>
    <row r="12" spans="1:28" ht="20.100000000000001" customHeight="1">
      <c r="A12" s="30"/>
      <c r="B12" s="371"/>
      <c r="C12" s="372"/>
      <c r="D12" s="372"/>
      <c r="E12" s="372"/>
      <c r="F12" s="373"/>
      <c r="G12" s="43"/>
      <c r="H12" s="44"/>
      <c r="I12" s="36"/>
      <c r="J12" s="227">
        <f t="shared" ref="J12:J17" si="0">ROUND(G12*I12,0.1)</f>
        <v>0</v>
      </c>
      <c r="L12" s="168" t="s">
        <v>18</v>
      </c>
      <c r="M12" s="356"/>
      <c r="N12" s="357"/>
      <c r="O12" s="358"/>
      <c r="P12" s="157"/>
      <c r="Q12" s="197"/>
      <c r="R12" s="198"/>
      <c r="S12" s="374"/>
      <c r="T12" s="374"/>
      <c r="U12" s="374"/>
      <c r="V12" s="157"/>
    </row>
    <row r="13" spans="1:28" ht="20.100000000000001" customHeight="1">
      <c r="A13" s="30"/>
      <c r="B13" s="371"/>
      <c r="C13" s="372"/>
      <c r="D13" s="372"/>
      <c r="E13" s="372"/>
      <c r="F13" s="373"/>
      <c r="G13" s="43"/>
      <c r="H13" s="44"/>
      <c r="I13" s="36"/>
      <c r="J13" s="227">
        <f t="shared" si="0"/>
        <v>0</v>
      </c>
      <c r="L13" s="168" t="s">
        <v>19</v>
      </c>
      <c r="M13" s="419">
        <f>J20</f>
        <v>0</v>
      </c>
      <c r="N13" s="420"/>
      <c r="O13" s="421"/>
      <c r="P13" s="157"/>
      <c r="Q13" s="197"/>
      <c r="R13" s="198"/>
      <c r="S13" s="374"/>
      <c r="T13" s="374"/>
      <c r="U13" s="374"/>
      <c r="V13" s="157"/>
    </row>
    <row r="14" spans="1:28" ht="20.100000000000001" customHeight="1" thickBot="1">
      <c r="A14" s="30"/>
      <c r="B14" s="371"/>
      <c r="C14" s="372"/>
      <c r="D14" s="372"/>
      <c r="E14" s="372"/>
      <c r="F14" s="373"/>
      <c r="G14" s="43"/>
      <c r="H14" s="225"/>
      <c r="I14" s="36"/>
      <c r="J14" s="227">
        <f t="shared" si="0"/>
        <v>0</v>
      </c>
      <c r="L14" s="169" t="s">
        <v>20</v>
      </c>
      <c r="M14" s="402" t="str">
        <f>IF(M11=0,"-",M11-M12-M13)</f>
        <v>-</v>
      </c>
      <c r="N14" s="403"/>
      <c r="O14" s="404"/>
      <c r="P14" s="157"/>
      <c r="Q14" s="197"/>
      <c r="R14" s="198"/>
      <c r="S14" s="374"/>
      <c r="T14" s="374"/>
      <c r="U14" s="374"/>
      <c r="V14" s="157"/>
      <c r="W14" s="157"/>
    </row>
    <row r="15" spans="1:28" ht="20.100000000000001" customHeight="1" thickBot="1">
      <c r="A15" s="30"/>
      <c r="B15" s="371"/>
      <c r="C15" s="372"/>
      <c r="D15" s="372"/>
      <c r="E15" s="372"/>
      <c r="F15" s="373"/>
      <c r="G15" s="43"/>
      <c r="H15" s="225"/>
      <c r="I15" s="36"/>
      <c r="J15" s="227">
        <f t="shared" si="0"/>
        <v>0</v>
      </c>
      <c r="L15" s="170" t="s">
        <v>21</v>
      </c>
      <c r="M15" s="170"/>
      <c r="N15" s="170"/>
      <c r="O15" s="171"/>
      <c r="P15" s="157"/>
      <c r="Q15" s="197"/>
      <c r="R15" s="198"/>
      <c r="S15" s="374"/>
      <c r="T15" s="374"/>
      <c r="U15" s="374"/>
      <c r="V15" s="157"/>
      <c r="W15" s="157"/>
    </row>
    <row r="16" spans="1:28" ht="20.100000000000001" customHeight="1">
      <c r="A16" s="30"/>
      <c r="B16" s="371"/>
      <c r="C16" s="372"/>
      <c r="D16" s="372"/>
      <c r="E16" s="372"/>
      <c r="F16" s="373"/>
      <c r="G16" s="43"/>
      <c r="H16" s="225"/>
      <c r="I16" s="36"/>
      <c r="J16" s="227">
        <f t="shared" si="0"/>
        <v>0</v>
      </c>
      <c r="L16" s="397" t="s">
        <v>23</v>
      </c>
      <c r="M16" s="298" t="s">
        <v>24</v>
      </c>
      <c r="N16" s="299"/>
      <c r="O16" s="300"/>
      <c r="P16" s="157"/>
      <c r="Q16" s="197"/>
      <c r="R16" s="198"/>
      <c r="S16" s="374"/>
      <c r="T16" s="374"/>
      <c r="U16" s="374"/>
      <c r="V16" s="157"/>
      <c r="W16" s="157"/>
    </row>
    <row r="17" spans="1:24" ht="20.100000000000001" customHeight="1" thickBot="1">
      <c r="A17" s="247"/>
      <c r="B17" s="399" t="str">
        <f>IF(I19=8%,"※軽減税率対象を含む","")</f>
        <v/>
      </c>
      <c r="C17" s="400"/>
      <c r="D17" s="400"/>
      <c r="E17" s="400"/>
      <c r="F17" s="401"/>
      <c r="G17" s="248"/>
      <c r="H17" s="249"/>
      <c r="I17" s="277"/>
      <c r="J17" s="227">
        <f t="shared" si="0"/>
        <v>0</v>
      </c>
      <c r="L17" s="398"/>
      <c r="M17" s="301" t="s">
        <v>26</v>
      </c>
      <c r="N17" s="302"/>
      <c r="O17" s="303"/>
      <c r="P17" s="157"/>
      <c r="Q17" s="197"/>
      <c r="R17" s="198"/>
      <c r="S17" s="374"/>
      <c r="T17" s="374"/>
      <c r="U17" s="374"/>
      <c r="V17" s="157"/>
      <c r="W17" s="157"/>
    </row>
    <row r="18" spans="1:24" ht="20.100000000000001" customHeight="1">
      <c r="A18" s="172" t="s">
        <v>82</v>
      </c>
      <c r="B18" s="6"/>
      <c r="C18" s="393" t="s">
        <v>28</v>
      </c>
      <c r="D18" s="393"/>
      <c r="E18" s="393"/>
      <c r="F18" s="393"/>
      <c r="G18" s="393"/>
      <c r="H18" s="394"/>
      <c r="I18" s="59" t="s">
        <v>29</v>
      </c>
      <c r="J18" s="60">
        <f>SUM(J11:J17)</f>
        <v>0</v>
      </c>
      <c r="L18" s="173" t="s">
        <v>30</v>
      </c>
      <c r="M18" s="304" t="s">
        <v>31</v>
      </c>
      <c r="N18" s="305"/>
      <c r="O18" s="306"/>
      <c r="P18" s="157"/>
      <c r="Q18" s="197"/>
      <c r="R18" s="198"/>
      <c r="S18" s="374"/>
      <c r="T18" s="374"/>
      <c r="U18" s="374"/>
      <c r="V18" s="157"/>
    </row>
    <row r="19" spans="1:24" ht="20.100000000000001" customHeight="1">
      <c r="C19" s="395"/>
      <c r="D19" s="395"/>
      <c r="E19" s="395"/>
      <c r="F19" s="395"/>
      <c r="G19" s="395"/>
      <c r="H19" s="396"/>
      <c r="I19" s="174">
        <v>0.1</v>
      </c>
      <c r="J19" s="175">
        <f>IF(I19="不/非課税","－",IF(X23="切り捨て",ROUNDDOWN(J18*I19,0.1),ROUND(J18*I19,0.1)))</f>
        <v>0</v>
      </c>
      <c r="L19" s="173" t="s">
        <v>33</v>
      </c>
      <c r="M19" s="304"/>
      <c r="N19" s="305"/>
      <c r="O19" s="306"/>
      <c r="P19" s="157"/>
      <c r="Q19" s="197"/>
      <c r="R19" s="198"/>
      <c r="S19" s="374"/>
      <c r="T19" s="374"/>
      <c r="U19" s="374"/>
      <c r="V19" s="157"/>
    </row>
    <row r="20" spans="1:24" ht="19.5" customHeight="1" thickBot="1">
      <c r="C20" s="395"/>
      <c r="D20" s="395"/>
      <c r="E20" s="395"/>
      <c r="F20" s="395"/>
      <c r="G20" s="395"/>
      <c r="H20" s="396"/>
      <c r="I20" s="64" t="s">
        <v>34</v>
      </c>
      <c r="J20" s="65">
        <f>SUM(J18:J19)</f>
        <v>0</v>
      </c>
      <c r="L20" s="176" t="s">
        <v>35</v>
      </c>
      <c r="M20" s="307"/>
      <c r="N20" s="308"/>
      <c r="O20" s="309"/>
      <c r="P20" s="157"/>
      <c r="Q20" s="197"/>
      <c r="R20" s="198"/>
      <c r="S20" s="374"/>
      <c r="T20" s="374"/>
      <c r="U20" s="374"/>
      <c r="V20" s="157"/>
    </row>
    <row r="21" spans="1:24" ht="12" customHeight="1">
      <c r="A21" s="177" t="s">
        <v>36</v>
      </c>
      <c r="I21" s="178"/>
      <c r="J21" s="179"/>
      <c r="L21" s="178"/>
      <c r="M21" s="178"/>
      <c r="N21" s="178"/>
      <c r="P21" s="157"/>
      <c r="Q21" s="197"/>
      <c r="R21" s="198"/>
      <c r="S21" s="374"/>
      <c r="T21" s="374"/>
      <c r="U21" s="374"/>
      <c r="V21" s="157"/>
    </row>
    <row r="22" spans="1:24" s="177" customFormat="1" ht="21.6">
      <c r="A22" s="407" t="s">
        <v>38</v>
      </c>
      <c r="B22" s="407"/>
      <c r="C22" s="181" t="s">
        <v>39</v>
      </c>
      <c r="D22" s="209" t="s">
        <v>95</v>
      </c>
      <c r="E22" s="210"/>
      <c r="F22" s="210"/>
      <c r="G22" s="211"/>
      <c r="H22" s="212" t="s">
        <v>41</v>
      </c>
      <c r="I22" s="213"/>
      <c r="J22" s="180" t="s">
        <v>42</v>
      </c>
      <c r="K22" s="407" t="s">
        <v>83</v>
      </c>
      <c r="L22" s="407"/>
      <c r="M22" s="407"/>
      <c r="N22" s="407"/>
      <c r="O22" s="407"/>
      <c r="P22" s="199"/>
      <c r="Q22" s="197"/>
      <c r="R22" s="198"/>
      <c r="S22" s="374"/>
      <c r="T22" s="374"/>
      <c r="U22" s="374"/>
      <c r="V22" s="157"/>
      <c r="X22" s="251" t="s">
        <v>98</v>
      </c>
    </row>
    <row r="23" spans="1:24" s="177" customFormat="1" ht="20.100000000000001" customHeight="1">
      <c r="A23" s="408"/>
      <c r="B23" s="408"/>
      <c r="C23" s="182"/>
      <c r="D23" s="200"/>
      <c r="E23" s="201"/>
      <c r="F23" s="201"/>
      <c r="G23" s="202"/>
      <c r="H23" s="214"/>
      <c r="I23" s="215"/>
      <c r="J23" s="183"/>
      <c r="K23" s="409"/>
      <c r="L23" s="409"/>
      <c r="M23" s="409"/>
      <c r="N23" s="409"/>
      <c r="O23" s="409"/>
      <c r="P23" s="199"/>
      <c r="Q23" s="197"/>
      <c r="R23" s="198"/>
      <c r="S23" s="374"/>
      <c r="T23" s="374"/>
      <c r="U23" s="374"/>
      <c r="V23" s="157"/>
      <c r="X23" s="241" t="s">
        <v>99</v>
      </c>
    </row>
    <row r="24" spans="1:24" s="177" customFormat="1" ht="20.100000000000001" customHeight="1">
      <c r="A24" s="410"/>
      <c r="B24" s="410"/>
      <c r="C24" s="184"/>
      <c r="D24" s="203"/>
      <c r="E24" s="204"/>
      <c r="F24" s="204"/>
      <c r="G24" s="205"/>
      <c r="H24" s="203"/>
      <c r="I24" s="205"/>
      <c r="J24" s="185"/>
      <c r="K24" s="411"/>
      <c r="L24" s="411"/>
      <c r="M24" s="411"/>
      <c r="N24" s="411"/>
      <c r="O24" s="411"/>
      <c r="P24" s="199"/>
      <c r="Q24" s="197"/>
      <c r="R24" s="198"/>
      <c r="S24" s="374"/>
      <c r="T24" s="374"/>
      <c r="U24" s="374"/>
      <c r="V24" s="157"/>
    </row>
    <row r="25" spans="1:24" s="177" customFormat="1" ht="20.100000000000001" customHeight="1">
      <c r="A25" s="410"/>
      <c r="B25" s="410"/>
      <c r="C25" s="184"/>
      <c r="D25" s="203"/>
      <c r="E25" s="204"/>
      <c r="F25" s="204"/>
      <c r="G25" s="205"/>
      <c r="H25" s="203"/>
      <c r="I25" s="205"/>
      <c r="J25" s="185"/>
      <c r="K25" s="411"/>
      <c r="L25" s="411"/>
      <c r="M25" s="411"/>
      <c r="N25" s="411"/>
      <c r="O25" s="411"/>
      <c r="P25" s="199"/>
      <c r="Q25" s="199"/>
      <c r="R25" s="199"/>
      <c r="S25" s="199"/>
      <c r="T25" s="199"/>
      <c r="U25" s="199"/>
      <c r="V25" s="199"/>
    </row>
    <row r="26" spans="1:24" s="177" customFormat="1" ht="20.100000000000001" customHeight="1">
      <c r="A26" s="405"/>
      <c r="B26" s="405"/>
      <c r="C26" s="186"/>
      <c r="D26" s="206"/>
      <c r="E26" s="207"/>
      <c r="F26" s="207"/>
      <c r="G26" s="208"/>
      <c r="H26" s="206"/>
      <c r="I26" s="208"/>
      <c r="J26" s="187"/>
      <c r="K26" s="406"/>
      <c r="L26" s="406"/>
      <c r="M26" s="406"/>
      <c r="N26" s="406"/>
      <c r="O26" s="406"/>
      <c r="Q26" s="178"/>
    </row>
    <row r="27" spans="1:24" s="177" customFormat="1" ht="20.100000000000001" customHeight="1">
      <c r="A27" s="177" t="s">
        <v>84</v>
      </c>
      <c r="J27" s="188"/>
      <c r="Q27" s="178"/>
    </row>
    <row r="28" spans="1:24" s="177" customFormat="1" ht="13.5" customHeight="1">
      <c r="A28" s="412" t="s">
        <v>85</v>
      </c>
      <c r="B28" s="413"/>
      <c r="C28" s="414"/>
      <c r="D28" s="412" t="s">
        <v>86</v>
      </c>
      <c r="E28" s="413"/>
      <c r="F28" s="413"/>
      <c r="G28" s="414"/>
      <c r="H28" s="412" t="s">
        <v>87</v>
      </c>
      <c r="I28" s="413"/>
      <c r="J28" s="414"/>
      <c r="K28" s="407" t="s">
        <v>83</v>
      </c>
      <c r="L28" s="407"/>
      <c r="M28" s="407"/>
      <c r="N28" s="407"/>
      <c r="O28" s="407"/>
      <c r="Q28" s="178"/>
    </row>
    <row r="29" spans="1:24" s="192" customFormat="1" ht="45" customHeight="1">
      <c r="A29" s="415" t="s">
        <v>88</v>
      </c>
      <c r="B29" s="416"/>
      <c r="C29" s="417"/>
      <c r="D29" s="189" t="s">
        <v>89</v>
      </c>
      <c r="E29" s="190"/>
      <c r="F29" s="190"/>
      <c r="G29" s="191"/>
      <c r="H29" s="189" t="s">
        <v>89</v>
      </c>
      <c r="I29" s="190"/>
      <c r="J29" s="191"/>
      <c r="K29" s="418"/>
      <c r="L29" s="418"/>
      <c r="M29" s="418"/>
      <c r="N29" s="418"/>
      <c r="O29" s="418"/>
      <c r="Q29" s="178"/>
      <c r="R29" s="177"/>
      <c r="S29" s="177"/>
      <c r="T29" s="177"/>
      <c r="U29" s="177"/>
    </row>
    <row r="30" spans="1:24">
      <c r="Q30" s="193" t="s">
        <v>90</v>
      </c>
      <c r="R30" s="177" t="s">
        <v>91</v>
      </c>
      <c r="S30" s="235" t="s">
        <v>98</v>
      </c>
      <c r="T30" s="177"/>
      <c r="U30" s="177"/>
    </row>
    <row r="31" spans="1:24">
      <c r="Q31" s="194">
        <v>0.05</v>
      </c>
      <c r="R31" s="177"/>
      <c r="S31" s="236" t="s">
        <v>99</v>
      </c>
      <c r="T31" s="192"/>
      <c r="U31" s="192"/>
    </row>
    <row r="32" spans="1:24">
      <c r="Q32" s="194">
        <v>0.08</v>
      </c>
      <c r="R32" s="192"/>
      <c r="S32" s="80" t="s">
        <v>100</v>
      </c>
    </row>
    <row r="33" spans="17:19">
      <c r="Q33" s="194">
        <v>0.1</v>
      </c>
      <c r="S33" s="233"/>
    </row>
  </sheetData>
  <sheetProtection sheet="1" objects="1" scenarios="1" formatCells="0"/>
  <mergeCells count="61">
    <mergeCell ref="M10:O10"/>
    <mergeCell ref="M11:O11"/>
    <mergeCell ref="M12:O12"/>
    <mergeCell ref="M13:O13"/>
    <mergeCell ref="M20:O20"/>
    <mergeCell ref="M16:O16"/>
    <mergeCell ref="M17:O17"/>
    <mergeCell ref="M18:O18"/>
    <mergeCell ref="M19:O19"/>
    <mergeCell ref="A28:C28"/>
    <mergeCell ref="D28:G28"/>
    <mergeCell ref="H28:J28"/>
    <mergeCell ref="K28:O28"/>
    <mergeCell ref="A29:C29"/>
    <mergeCell ref="K29:O29"/>
    <mergeCell ref="A26:B26"/>
    <mergeCell ref="K26:O26"/>
    <mergeCell ref="S21:U21"/>
    <mergeCell ref="A22:B22"/>
    <mergeCell ref="K22:O22"/>
    <mergeCell ref="S22:U22"/>
    <mergeCell ref="A23:B23"/>
    <mergeCell ref="K23:O23"/>
    <mergeCell ref="S23:U23"/>
    <mergeCell ref="A24:B24"/>
    <mergeCell ref="K24:O24"/>
    <mergeCell ref="S24:U24"/>
    <mergeCell ref="A25:B25"/>
    <mergeCell ref="K25:O25"/>
    <mergeCell ref="C18:H20"/>
    <mergeCell ref="S18:U18"/>
    <mergeCell ref="S19:U19"/>
    <mergeCell ref="S20:U20"/>
    <mergeCell ref="B13:F13"/>
    <mergeCell ref="S13:U13"/>
    <mergeCell ref="B14:F14"/>
    <mergeCell ref="S14:U14"/>
    <mergeCell ref="B15:F15"/>
    <mergeCell ref="S15:U15"/>
    <mergeCell ref="B16:F16"/>
    <mergeCell ref="L16:L17"/>
    <mergeCell ref="S16:U16"/>
    <mergeCell ref="B17:F17"/>
    <mergeCell ref="S17:U17"/>
    <mergeCell ref="M14:O14"/>
    <mergeCell ref="B12:F12"/>
    <mergeCell ref="S12:U12"/>
    <mergeCell ref="L8:O8"/>
    <mergeCell ref="A1:G4"/>
    <mergeCell ref="L1:O1"/>
    <mergeCell ref="A6:D7"/>
    <mergeCell ref="E6:E7"/>
    <mergeCell ref="I6:I7"/>
    <mergeCell ref="A8:B8"/>
    <mergeCell ref="C8:G8"/>
    <mergeCell ref="B10:F10"/>
    <mergeCell ref="S10:U10"/>
    <mergeCell ref="B11:F11"/>
    <mergeCell ref="S11:U11"/>
    <mergeCell ref="K4:O4"/>
    <mergeCell ref="K5:L5"/>
  </mergeCells>
  <phoneticPr fontId="5"/>
  <dataValidations count="3">
    <dataValidation type="list" allowBlank="1" showInputMessage="1" showErrorMessage="1" sqref="I19" xr:uid="{3E6A007D-43C6-40B3-A7F4-7D8F046CEB7F}">
      <formula1>$Q$30:$Q$33</formula1>
    </dataValidation>
    <dataValidation type="list" allowBlank="1" showInputMessage="1" showErrorMessage="1" sqref="P3" xr:uid="{3AB7CD8E-0CD6-4324-B811-4B958141F5F8}">
      <formula1>$Q$10:$Q$25</formula1>
    </dataValidation>
    <dataValidation type="list" allowBlank="1" showInputMessage="1" showErrorMessage="1" sqref="X23" xr:uid="{D0A74C8E-452F-4E31-BAD2-2515DE401C9B}">
      <formula1>$S$31:$S$32</formula1>
    </dataValidation>
  </dataValidations>
  <printOptions horizontalCentered="1" gridLinesSet="0"/>
  <pageMargins left="0.59055118110236227" right="0.59055118110236227" top="0.78740157480314965" bottom="0.19685039370078741" header="0.31496062992125984" footer="0.51181102362204722"/>
  <pageSetup paperSize="9" scale="93" orientation="landscape" verticalDpi="24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4F2F86D-D2AD-427A-B600-A56D369ED82B}">
          <x14:formula1>
            <xm:f>リスト!$B$2:$B$4</xm:f>
          </x14:formula1>
          <xm:sqref>N5</xm:sqref>
        </x14:dataValidation>
        <x14:dataValidation type="list" allowBlank="1" showInputMessage="1" showErrorMessage="1" xr:uid="{CCD7AE47-8B6E-48AA-A7D7-BCA7A551E301}">
          <x14:formula1>
            <xm:f>リスト!$A$2:$A$8</xm:f>
          </x14:formula1>
          <xm:sqref>O5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4443-031B-44CE-96A7-BF35F6A73C6E}">
  <sheetPr>
    <tabColor rgb="FFFF0000"/>
    <pageSetUpPr fitToPage="1"/>
  </sheetPr>
  <dimension ref="A1:U28"/>
  <sheetViews>
    <sheetView showGridLines="0" showZeros="0" zoomScaleNormal="100" zoomScaleSheetLayoutView="100" workbookViewId="0">
      <selection activeCell="M21" sqref="M21:O21"/>
    </sheetView>
  </sheetViews>
  <sheetFormatPr defaultColWidth="9" defaultRowHeight="13.2" outlineLevelCol="1"/>
  <cols>
    <col min="1" max="2" width="7.59765625" style="2" customWidth="1"/>
    <col min="3" max="3" width="12.59765625" style="2" customWidth="1"/>
    <col min="4" max="5" width="5.69921875" style="2" customWidth="1"/>
    <col min="6" max="6" width="16.5" style="2" customWidth="1"/>
    <col min="7" max="7" width="4.59765625" style="2" customWidth="1"/>
    <col min="8" max="8" width="13.09765625" style="2" customWidth="1"/>
    <col min="9" max="9" width="19.5" style="2" customWidth="1"/>
    <col min="10" max="10" width="6.5" style="2" customWidth="1"/>
    <col min="11" max="11" width="2.3984375" style="2" customWidth="1"/>
    <col min="12" max="12" width="11.3984375" style="2" customWidth="1"/>
    <col min="13" max="13" width="5.59765625" style="2" customWidth="1"/>
    <col min="14" max="14" width="5" style="2" bestFit="1" customWidth="1"/>
    <col min="15" max="15" width="10" style="2" customWidth="1"/>
    <col min="16" max="16" width="4.09765625" style="2" customWidth="1"/>
    <col min="17" max="18" width="9" style="2"/>
    <col min="19" max="20" width="9" style="2" hidden="1" customWidth="1" outlineLevel="1"/>
    <col min="21" max="21" width="9" style="2" collapsed="1"/>
    <col min="22" max="16384" width="9" style="2"/>
  </cols>
  <sheetData>
    <row r="1" spans="1:20" ht="20.100000000000001" customHeight="1">
      <c r="A1" s="344" t="s">
        <v>0</v>
      </c>
      <c r="B1" s="344"/>
      <c r="C1" s="344"/>
      <c r="D1" s="344"/>
      <c r="E1" s="344"/>
      <c r="F1" s="344"/>
      <c r="G1" s="344"/>
      <c r="H1" s="1"/>
      <c r="L1" s="345">
        <v>45986</v>
      </c>
      <c r="M1" s="345"/>
      <c r="N1" s="345"/>
      <c r="O1" s="345"/>
    </row>
    <row r="2" spans="1:20" ht="6" customHeight="1" thickBot="1">
      <c r="A2" s="344"/>
      <c r="B2" s="344"/>
      <c r="C2" s="344"/>
      <c r="D2" s="344"/>
      <c r="E2" s="344"/>
      <c r="F2" s="344"/>
      <c r="G2" s="344"/>
      <c r="H2" s="1"/>
      <c r="I2" s="3"/>
      <c r="J2" s="4"/>
    </row>
    <row r="3" spans="1:20" ht="21.9" customHeight="1">
      <c r="A3" s="344"/>
      <c r="B3" s="344"/>
      <c r="C3" s="344"/>
      <c r="D3" s="344"/>
      <c r="E3" s="344"/>
      <c r="F3" s="344"/>
      <c r="G3" s="344"/>
      <c r="H3" s="5" t="s">
        <v>1</v>
      </c>
      <c r="I3" s="6"/>
      <c r="J3" s="7"/>
      <c r="K3" s="5" t="s">
        <v>2</v>
      </c>
      <c r="L3" s="6"/>
      <c r="M3" s="6"/>
      <c r="N3" s="6"/>
      <c r="O3" s="8"/>
    </row>
    <row r="4" spans="1:20" ht="21.9" customHeight="1">
      <c r="A4" s="344"/>
      <c r="B4" s="344"/>
      <c r="C4" s="344"/>
      <c r="D4" s="344"/>
      <c r="E4" s="344"/>
      <c r="F4" s="344"/>
      <c r="G4" s="344"/>
      <c r="H4" s="9"/>
      <c r="I4" s="10"/>
      <c r="J4" s="11"/>
      <c r="K4" s="286"/>
      <c r="L4" s="287"/>
      <c r="M4" s="287"/>
      <c r="N4" s="287"/>
      <c r="O4" s="288"/>
    </row>
    <row r="5" spans="1:20" ht="20.100000000000001" customHeight="1">
      <c r="B5" s="12"/>
      <c r="C5" s="12"/>
      <c r="D5" s="12"/>
      <c r="E5" s="12"/>
      <c r="F5" s="13"/>
      <c r="G5" s="3"/>
      <c r="H5" s="14"/>
      <c r="I5" s="10"/>
      <c r="J5" s="11"/>
      <c r="K5" s="284" t="s">
        <v>128</v>
      </c>
      <c r="L5" s="285"/>
      <c r="M5" s="271"/>
      <c r="N5" s="265"/>
      <c r="O5" s="272"/>
    </row>
    <row r="6" spans="1:20" ht="20.100000000000001" customHeight="1">
      <c r="A6" s="346" t="s">
        <v>79</v>
      </c>
      <c r="B6" s="346"/>
      <c r="C6" s="346"/>
      <c r="D6" s="346"/>
      <c r="E6" s="347"/>
      <c r="H6" s="14"/>
      <c r="I6" s="10"/>
      <c r="J6" s="237" t="s">
        <v>3</v>
      </c>
      <c r="K6" s="259" t="s">
        <v>4</v>
      </c>
      <c r="L6" s="15"/>
      <c r="M6" s="15"/>
      <c r="N6" s="15"/>
      <c r="O6" s="16"/>
    </row>
    <row r="7" spans="1:20" ht="20.100000000000001" customHeight="1" thickBot="1">
      <c r="A7" s="348" t="s">
        <v>5</v>
      </c>
      <c r="B7" s="348"/>
      <c r="C7" s="349"/>
      <c r="D7" s="349"/>
      <c r="E7" s="349"/>
      <c r="F7" s="349"/>
      <c r="G7" s="350"/>
      <c r="H7" s="17"/>
      <c r="I7" s="18"/>
      <c r="J7" s="19"/>
      <c r="K7" s="156" t="s">
        <v>6</v>
      </c>
      <c r="L7" s="422" t="s">
        <v>104</v>
      </c>
      <c r="M7" s="422"/>
      <c r="N7" s="422"/>
      <c r="O7" s="423"/>
    </row>
    <row r="8" spans="1:20" ht="20.100000000000001" customHeight="1" thickBot="1">
      <c r="A8" s="2" t="s">
        <v>7</v>
      </c>
      <c r="L8" s="20" t="s">
        <v>8</v>
      </c>
      <c r="M8" s="20"/>
      <c r="N8" s="20"/>
      <c r="O8" s="20"/>
      <c r="S8" s="234" t="s">
        <v>96</v>
      </c>
      <c r="T8" s="235" t="s">
        <v>98</v>
      </c>
    </row>
    <row r="9" spans="1:20" ht="20.100000000000001" customHeight="1">
      <c r="A9" s="21" t="s">
        <v>9</v>
      </c>
      <c r="B9" s="22" t="s">
        <v>80</v>
      </c>
      <c r="C9" s="23"/>
      <c r="D9" s="23"/>
      <c r="E9" s="24"/>
      <c r="F9" s="25" t="s">
        <v>11</v>
      </c>
      <c r="G9" s="22" t="s">
        <v>12</v>
      </c>
      <c r="H9" s="26" t="s">
        <v>13</v>
      </c>
      <c r="I9" s="27" t="s">
        <v>14</v>
      </c>
      <c r="J9" s="28" t="s">
        <v>15</v>
      </c>
      <c r="L9" s="29" t="s">
        <v>16</v>
      </c>
      <c r="M9" s="310"/>
      <c r="N9" s="311"/>
      <c r="O9" s="312"/>
      <c r="S9" s="229">
        <v>0.1</v>
      </c>
      <c r="T9" s="236" t="s">
        <v>99</v>
      </c>
    </row>
    <row r="10" spans="1:20" ht="20.100000000000001" customHeight="1">
      <c r="A10" s="30"/>
      <c r="B10" s="31"/>
      <c r="C10" s="32"/>
      <c r="D10" s="32"/>
      <c r="E10" s="33"/>
      <c r="F10" s="34"/>
      <c r="G10" s="35"/>
      <c r="H10" s="36"/>
      <c r="I10" s="37">
        <f>IF(AND(F10&lt;&gt;"",J10=""),"税区分確認",ROUND(F10*H10,0))</f>
        <v>0</v>
      </c>
      <c r="J10" s="238">
        <v>0.1</v>
      </c>
      <c r="L10" s="39" t="s">
        <v>17</v>
      </c>
      <c r="M10" s="359"/>
      <c r="N10" s="360"/>
      <c r="O10" s="361"/>
      <c r="S10" s="230">
        <v>0.08</v>
      </c>
      <c r="T10" s="80" t="s">
        <v>100</v>
      </c>
    </row>
    <row r="11" spans="1:20" ht="20.100000000000001" customHeight="1">
      <c r="A11" s="30"/>
      <c r="B11" s="40"/>
      <c r="C11" s="41"/>
      <c r="D11" s="41"/>
      <c r="E11" s="42"/>
      <c r="F11" s="43"/>
      <c r="G11" s="44"/>
      <c r="H11" s="36"/>
      <c r="I11" s="37">
        <f t="shared" ref="I11:I15" si="0">IF(AND(F11&lt;&gt;"",J11=""),"税区分確認",ROUND(F11*H11,0))</f>
        <v>0</v>
      </c>
      <c r="J11" s="239">
        <v>0.1</v>
      </c>
      <c r="L11" s="46" t="s">
        <v>18</v>
      </c>
      <c r="M11" s="356"/>
      <c r="N11" s="357"/>
      <c r="O11" s="358"/>
      <c r="S11" s="231" t="s">
        <v>97</v>
      </c>
      <c r="T11" s="233"/>
    </row>
    <row r="12" spans="1:20" ht="20.100000000000001" customHeight="1">
      <c r="A12" s="30"/>
      <c r="B12" s="40"/>
      <c r="C12" s="41"/>
      <c r="D12" s="41"/>
      <c r="E12" s="42"/>
      <c r="F12" s="43"/>
      <c r="G12" s="44"/>
      <c r="H12" s="36"/>
      <c r="I12" s="37">
        <f t="shared" si="0"/>
        <v>0</v>
      </c>
      <c r="J12" s="239">
        <v>0.1</v>
      </c>
      <c r="L12" s="46" t="s">
        <v>19</v>
      </c>
      <c r="M12" s="353">
        <f>I19</f>
        <v>0</v>
      </c>
      <c r="N12" s="354"/>
      <c r="O12" s="355"/>
      <c r="S12" s="232"/>
    </row>
    <row r="13" spans="1:20" ht="20.100000000000001" customHeight="1" thickBot="1">
      <c r="A13" s="30"/>
      <c r="B13" s="40"/>
      <c r="C13" s="41"/>
      <c r="D13" s="41"/>
      <c r="E13" s="42"/>
      <c r="F13" s="43"/>
      <c r="G13" s="44"/>
      <c r="H13" s="36"/>
      <c r="I13" s="37">
        <f t="shared" si="0"/>
        <v>0</v>
      </c>
      <c r="J13" s="239">
        <v>0.1</v>
      </c>
      <c r="L13" s="47" t="s">
        <v>20</v>
      </c>
      <c r="M13" s="313" t="str">
        <f>IF(M10=0,"-",M10-M11-M12)</f>
        <v>-</v>
      </c>
      <c r="N13" s="314"/>
      <c r="O13" s="315"/>
      <c r="S13" s="233"/>
    </row>
    <row r="14" spans="1:20" ht="20.100000000000001" customHeight="1" thickBot="1">
      <c r="A14" s="30"/>
      <c r="B14" s="40"/>
      <c r="C14" s="41"/>
      <c r="D14" s="41"/>
      <c r="E14" s="42"/>
      <c r="F14" s="43"/>
      <c r="G14" s="44"/>
      <c r="H14" s="36"/>
      <c r="I14" s="37">
        <f t="shared" si="0"/>
        <v>0</v>
      </c>
      <c r="J14" s="239">
        <v>0.08</v>
      </c>
      <c r="L14" s="48" t="s">
        <v>21</v>
      </c>
      <c r="M14" s="48"/>
      <c r="N14" s="48"/>
      <c r="O14" s="49"/>
    </row>
    <row r="15" spans="1:20" ht="20.100000000000001" customHeight="1">
      <c r="A15" s="30"/>
      <c r="B15" s="40"/>
      <c r="C15" s="41"/>
      <c r="D15" s="41"/>
      <c r="E15" s="42"/>
      <c r="F15" s="43"/>
      <c r="G15" s="44"/>
      <c r="H15" s="242"/>
      <c r="I15" s="37">
        <f t="shared" si="0"/>
        <v>0</v>
      </c>
      <c r="J15" s="240" t="s">
        <v>97</v>
      </c>
      <c r="L15" s="362" t="s">
        <v>23</v>
      </c>
      <c r="M15" s="298" t="s">
        <v>24</v>
      </c>
      <c r="N15" s="299"/>
      <c r="O15" s="300"/>
    </row>
    <row r="16" spans="1:20" ht="20.100000000000001" customHeight="1" thickBot="1">
      <c r="A16" s="51"/>
      <c r="B16" s="52" t="str">
        <f>IF(M21&gt;0,"※8％は軽減税率を含む","")</f>
        <v/>
      </c>
      <c r="C16" s="53"/>
      <c r="D16" s="53"/>
      <c r="E16" s="54"/>
      <c r="F16" s="55"/>
      <c r="G16" s="56"/>
      <c r="H16" s="245" t="s">
        <v>117</v>
      </c>
      <c r="I16" s="37"/>
      <c r="J16" s="58"/>
      <c r="L16" s="363"/>
      <c r="M16" s="301" t="s">
        <v>26</v>
      </c>
      <c r="N16" s="302"/>
      <c r="O16" s="303"/>
    </row>
    <row r="17" spans="1:17" ht="20.100000000000001" customHeight="1">
      <c r="A17" s="364" t="s">
        <v>27</v>
      </c>
      <c r="B17" s="366" t="s">
        <v>116</v>
      </c>
      <c r="C17" s="366"/>
      <c r="D17" s="366"/>
      <c r="E17" s="366"/>
      <c r="F17" s="366"/>
      <c r="G17" s="367"/>
      <c r="H17" s="59" t="s">
        <v>29</v>
      </c>
      <c r="I17" s="60">
        <f>M26</f>
        <v>0</v>
      </c>
      <c r="J17" s="61"/>
      <c r="L17" s="62" t="s">
        <v>30</v>
      </c>
      <c r="M17" s="304" t="s">
        <v>31</v>
      </c>
      <c r="N17" s="305"/>
      <c r="O17" s="306"/>
    </row>
    <row r="18" spans="1:17" ht="20.100000000000001" customHeight="1">
      <c r="A18" s="365"/>
      <c r="B18" s="368"/>
      <c r="C18" s="368"/>
      <c r="D18" s="368"/>
      <c r="E18" s="368"/>
      <c r="F18" s="368"/>
      <c r="G18" s="369"/>
      <c r="H18" s="59" t="s">
        <v>32</v>
      </c>
      <c r="I18" s="63">
        <f>M27</f>
        <v>0</v>
      </c>
      <c r="L18" s="62" t="s">
        <v>33</v>
      </c>
      <c r="M18" s="304"/>
      <c r="N18" s="305"/>
      <c r="O18" s="306"/>
    </row>
    <row r="19" spans="1:17" ht="20.100000000000001" customHeight="1" thickBot="1">
      <c r="B19" s="368"/>
      <c r="C19" s="368"/>
      <c r="D19" s="368"/>
      <c r="E19" s="368"/>
      <c r="F19" s="368"/>
      <c r="G19" s="369"/>
      <c r="H19" s="64" t="s">
        <v>34</v>
      </c>
      <c r="I19" s="65">
        <f>SUM(I17:I18)</f>
        <v>0</v>
      </c>
      <c r="L19" s="66" t="s">
        <v>35</v>
      </c>
      <c r="M19" s="307"/>
      <c r="N19" s="308"/>
      <c r="O19" s="309"/>
    </row>
    <row r="20" spans="1:17" ht="19.95" customHeight="1" thickBot="1">
      <c r="A20" s="67" t="s">
        <v>36</v>
      </c>
      <c r="I20" s="68"/>
      <c r="J20" s="69"/>
      <c r="L20" s="70" t="s">
        <v>37</v>
      </c>
      <c r="M20" s="70"/>
      <c r="N20" s="70"/>
      <c r="O20" s="71"/>
    </row>
    <row r="21" spans="1:17" s="72" customFormat="1" ht="21.6" customHeight="1">
      <c r="A21" s="370" t="s">
        <v>38</v>
      </c>
      <c r="B21" s="370"/>
      <c r="C21" s="73" t="s">
        <v>39</v>
      </c>
      <c r="D21" s="339" t="s">
        <v>40</v>
      </c>
      <c r="E21" s="340"/>
      <c r="F21" s="341"/>
      <c r="G21" s="342" t="s">
        <v>41</v>
      </c>
      <c r="H21" s="343"/>
      <c r="I21" s="74" t="s">
        <v>42</v>
      </c>
      <c r="J21" s="74"/>
      <c r="L21" s="75" t="s">
        <v>43</v>
      </c>
      <c r="M21" s="289">
        <f>SUMIF($J$10:$J$16,$S$10,$I$10:$I$16)</f>
        <v>0</v>
      </c>
      <c r="N21" s="290"/>
      <c r="O21" s="291"/>
      <c r="Q21" s="235" t="s">
        <v>98</v>
      </c>
    </row>
    <row r="22" spans="1:17" s="72" customFormat="1" ht="20.100000000000001" customHeight="1">
      <c r="A22" s="316"/>
      <c r="B22" s="316"/>
      <c r="C22" s="76"/>
      <c r="D22" s="317"/>
      <c r="E22" s="318"/>
      <c r="F22" s="319"/>
      <c r="G22" s="320"/>
      <c r="H22" s="321"/>
      <c r="I22" s="77"/>
      <c r="J22" s="78"/>
      <c r="L22" s="79" t="s">
        <v>32</v>
      </c>
      <c r="M22" s="292">
        <f>IF(Q22="四捨五入",ROUND(M21*0.08,0.1),IF(Q22="切り捨て",ROUNDDOWN(M21*0.08,0),ROUND(M21*0.08,0.1)))</f>
        <v>0</v>
      </c>
      <c r="N22" s="293"/>
      <c r="O22" s="294"/>
      <c r="Q22" s="241" t="s">
        <v>99</v>
      </c>
    </row>
    <row r="23" spans="1:17" s="72" customFormat="1" ht="20.100000000000001" customHeight="1">
      <c r="A23" s="322"/>
      <c r="B23" s="322"/>
      <c r="C23" s="80"/>
      <c r="D23" s="323"/>
      <c r="E23" s="324"/>
      <c r="F23" s="325"/>
      <c r="G23" s="326"/>
      <c r="H23" s="327"/>
      <c r="I23" s="81"/>
      <c r="J23" s="82"/>
      <c r="L23" s="83" t="s">
        <v>44</v>
      </c>
      <c r="M23" s="295">
        <f>SUMIF($J$10:$J$16,$S$9,$I$10:$I$16)</f>
        <v>0</v>
      </c>
      <c r="N23" s="296"/>
      <c r="O23" s="297"/>
    </row>
    <row r="24" spans="1:17" s="72" customFormat="1" ht="20.100000000000001" customHeight="1">
      <c r="A24" s="329"/>
      <c r="B24" s="329"/>
      <c r="C24" s="84"/>
      <c r="D24" s="330"/>
      <c r="E24" s="331"/>
      <c r="F24" s="332"/>
      <c r="G24" s="333"/>
      <c r="H24" s="334"/>
      <c r="I24" s="85"/>
      <c r="J24" s="86"/>
      <c r="L24" s="79" t="s">
        <v>32</v>
      </c>
      <c r="M24" s="292">
        <f>IF(Q22="四捨五入",ROUND(M23*0.1,0.1),IF(Q22="切り捨て",ROUNDDOWN(M23*0.1,0),ROUND(M23*0.1,0.1)))</f>
        <v>0</v>
      </c>
      <c r="N24" s="293"/>
      <c r="O24" s="294"/>
    </row>
    <row r="25" spans="1:17" s="72" customFormat="1" ht="20.100000000000001" customHeight="1" thickBot="1">
      <c r="A25" s="335"/>
      <c r="B25" s="335"/>
      <c r="C25" s="87"/>
      <c r="D25" s="336"/>
      <c r="E25" s="336"/>
      <c r="F25" s="336"/>
      <c r="G25" s="337"/>
      <c r="H25" s="337"/>
      <c r="I25" s="88"/>
      <c r="J25" s="89"/>
      <c r="L25" s="83" t="s">
        <v>22</v>
      </c>
      <c r="M25" s="281">
        <f>SUMIF($J$10:$J$16,$S$11,$I$10:$I$16)</f>
        <v>0</v>
      </c>
      <c r="N25" s="282"/>
      <c r="O25" s="283"/>
    </row>
    <row r="26" spans="1:17" s="72" customFormat="1" ht="20.100000000000001" customHeight="1">
      <c r="J26" s="90"/>
      <c r="L26" s="253" t="s">
        <v>45</v>
      </c>
      <c r="M26" s="278">
        <f>M21+M23+M25</f>
        <v>0</v>
      </c>
      <c r="N26" s="279"/>
      <c r="O26" s="280"/>
    </row>
    <row r="27" spans="1:17" s="72" customFormat="1" ht="19.95" customHeight="1" thickBot="1">
      <c r="A27" s="338"/>
      <c r="B27" s="338"/>
      <c r="C27" s="338"/>
      <c r="D27" s="338"/>
      <c r="E27" s="338"/>
      <c r="F27" s="338"/>
      <c r="G27" s="338"/>
      <c r="H27" s="338"/>
      <c r="I27" s="338"/>
      <c r="J27" s="338"/>
      <c r="K27" s="92"/>
      <c r="L27" s="254" t="s">
        <v>46</v>
      </c>
      <c r="M27" s="281">
        <f>M22+M24</f>
        <v>0</v>
      </c>
      <c r="N27" s="282"/>
      <c r="O27" s="283"/>
    </row>
    <row r="28" spans="1:17" s="94" customFormat="1" ht="6" customHeight="1">
      <c r="A28" s="328"/>
      <c r="B28" s="328"/>
      <c r="C28" s="328"/>
      <c r="D28" s="95"/>
      <c r="E28" s="95"/>
      <c r="F28" s="95"/>
      <c r="G28" s="95"/>
      <c r="H28" s="95"/>
      <c r="I28" s="95"/>
      <c r="J28" s="95"/>
      <c r="L28" s="96"/>
      <c r="M28" s="96"/>
      <c r="N28" s="96"/>
      <c r="O28" s="97"/>
    </row>
  </sheetData>
  <sheetProtection sheet="1" objects="1" formatCells="0"/>
  <mergeCells count="47">
    <mergeCell ref="A23:B23"/>
    <mergeCell ref="D23:F23"/>
    <mergeCell ref="G23:H23"/>
    <mergeCell ref="M23:O23"/>
    <mergeCell ref="A28:C28"/>
    <mergeCell ref="A24:B24"/>
    <mergeCell ref="D24:F24"/>
    <mergeCell ref="G24:H24"/>
    <mergeCell ref="M24:O24"/>
    <mergeCell ref="A25:B25"/>
    <mergeCell ref="D25:F25"/>
    <mergeCell ref="G25:H25"/>
    <mergeCell ref="M25:O25"/>
    <mergeCell ref="M26:O26"/>
    <mergeCell ref="A27:C27"/>
    <mergeCell ref="D27:G27"/>
    <mergeCell ref="H27:J27"/>
    <mergeCell ref="M27:O27"/>
    <mergeCell ref="A22:B22"/>
    <mergeCell ref="D22:F22"/>
    <mergeCell ref="G22:H22"/>
    <mergeCell ref="M22:O22"/>
    <mergeCell ref="A21:B21"/>
    <mergeCell ref="D21:F21"/>
    <mergeCell ref="G21:H21"/>
    <mergeCell ref="M21:O21"/>
    <mergeCell ref="M9:O9"/>
    <mergeCell ref="M10:O10"/>
    <mergeCell ref="M11:O11"/>
    <mergeCell ref="M12:O12"/>
    <mergeCell ref="M13:O13"/>
    <mergeCell ref="L15:L16"/>
    <mergeCell ref="M15:O15"/>
    <mergeCell ref="M16:O16"/>
    <mergeCell ref="A17:A18"/>
    <mergeCell ref="B17:G19"/>
    <mergeCell ref="M17:O17"/>
    <mergeCell ref="M18:O18"/>
    <mergeCell ref="M19:O19"/>
    <mergeCell ref="A7:B7"/>
    <mergeCell ref="C7:G7"/>
    <mergeCell ref="L7:O7"/>
    <mergeCell ref="A1:G4"/>
    <mergeCell ref="L1:O1"/>
    <mergeCell ref="K4:O4"/>
    <mergeCell ref="K5:L5"/>
    <mergeCell ref="A6:E6"/>
  </mergeCells>
  <phoneticPr fontId="5"/>
  <dataValidations count="2">
    <dataValidation type="list" allowBlank="1" showInputMessage="1" showErrorMessage="1" sqref="Q22" xr:uid="{B27EB89C-22CE-43C2-AF88-3EDF2A70C8D4}">
      <formula1>$T$9:$T$11</formula1>
    </dataValidation>
    <dataValidation type="list" allowBlank="1" showInputMessage="1" showErrorMessage="1" sqref="J10:J15" xr:uid="{768DD4DD-56CD-46AC-AACE-EEF0A0E7CC73}">
      <formula1>$S$9:$S$13</formula1>
    </dataValidation>
  </dataValidations>
  <printOptions horizontalCentered="1" verticalCentered="1" gridLinesSet="0"/>
  <pageMargins left="0" right="0" top="0.59055118110236227" bottom="0.39370078740157483" header="0" footer="0"/>
  <pageSetup paperSize="9" scale="98"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A48F71B-62F5-4E5B-9405-28112825BF92}">
          <x14:formula1>
            <xm:f>リスト!$B$2:$B$4</xm:f>
          </x14:formula1>
          <xm:sqref>N5</xm:sqref>
        </x14:dataValidation>
        <x14:dataValidation type="list" allowBlank="1" showInputMessage="1" showErrorMessage="1" xr:uid="{0F2D3BDF-20BD-49F0-939B-EE582BE70784}">
          <x14:formula1>
            <xm:f>リスト!$A$2:$A$8</xm:f>
          </x14:formula1>
          <xm:sqref>O5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C4EA-AF8C-436C-8E20-766FCB86B2CA}">
  <sheetPr>
    <tabColor rgb="FFFFC000"/>
    <pageSetUpPr fitToPage="1"/>
  </sheetPr>
  <dimension ref="A1:AB32"/>
  <sheetViews>
    <sheetView showGridLines="0" showZeros="0" zoomScaleNormal="100" workbookViewId="0">
      <selection activeCell="J1" sqref="J1"/>
    </sheetView>
  </sheetViews>
  <sheetFormatPr defaultColWidth="9" defaultRowHeight="13.2" outlineLevelCol="1"/>
  <cols>
    <col min="1" max="2" width="7.59765625" style="98" customWidth="1"/>
    <col min="3" max="3" width="12.59765625" style="98" customWidth="1"/>
    <col min="4" max="6" width="5.69921875" style="98" customWidth="1"/>
    <col min="7" max="7" width="16.5" style="98" customWidth="1"/>
    <col min="8" max="8" width="4.59765625" style="98" customWidth="1"/>
    <col min="9" max="9" width="12.69921875" style="98" bestFit="1" customWidth="1"/>
    <col min="10" max="10" width="19.3984375" style="98" bestFit="1" customWidth="1"/>
    <col min="11" max="11" width="2.3984375" style="98" customWidth="1"/>
    <col min="12" max="12" width="11.3984375" style="98" customWidth="1"/>
    <col min="13" max="13" width="5.59765625" style="98" customWidth="1"/>
    <col min="14" max="14" width="5" style="98" customWidth="1"/>
    <col min="15" max="15" width="10" style="98" customWidth="1"/>
    <col min="16" max="16" width="10.8984375" style="98" customWidth="1"/>
    <col min="17" max="17" width="11" style="98" hidden="1" customWidth="1" outlineLevel="1"/>
    <col min="18" max="18" width="18.59765625" style="98" hidden="1" customWidth="1" outlineLevel="1"/>
    <col min="19" max="20" width="9" style="98" hidden="1" customWidth="1" outlineLevel="1"/>
    <col min="21" max="21" width="10" style="98" hidden="1" customWidth="1" outlineLevel="1"/>
    <col min="22" max="23" width="9" style="98" hidden="1" customWidth="1" outlineLevel="1"/>
    <col min="24" max="24" width="9" style="98" collapsed="1"/>
    <col min="25" max="16384" width="9" style="98"/>
  </cols>
  <sheetData>
    <row r="1" spans="1:28" ht="20.100000000000001" customHeight="1">
      <c r="A1" s="377" t="s">
        <v>0</v>
      </c>
      <c r="B1" s="377"/>
      <c r="C1" s="377"/>
      <c r="D1" s="377"/>
      <c r="E1" s="377"/>
      <c r="F1" s="377"/>
      <c r="G1" s="377"/>
      <c r="H1" s="158"/>
      <c r="L1" s="378"/>
      <c r="M1" s="378"/>
      <c r="N1" s="378"/>
      <c r="O1" s="378"/>
    </row>
    <row r="2" spans="1:28" ht="6" customHeight="1" thickBot="1">
      <c r="A2" s="377"/>
      <c r="B2" s="377"/>
      <c r="C2" s="377"/>
      <c r="D2" s="377"/>
      <c r="E2" s="377"/>
      <c r="F2" s="377"/>
      <c r="G2" s="377"/>
      <c r="H2" s="158"/>
      <c r="I2" s="100"/>
      <c r="J2" s="101"/>
    </row>
    <row r="3" spans="1:28" ht="21.9" customHeight="1">
      <c r="A3" s="377"/>
      <c r="B3" s="377"/>
      <c r="C3" s="377"/>
      <c r="D3" s="377"/>
      <c r="E3" s="377"/>
      <c r="F3" s="377"/>
      <c r="G3" s="377"/>
      <c r="H3" s="274" t="s">
        <v>1</v>
      </c>
      <c r="I3" s="266"/>
      <c r="J3" s="267"/>
      <c r="K3" s="274" t="s">
        <v>92</v>
      </c>
      <c r="L3" s="266"/>
      <c r="M3" s="266"/>
      <c r="N3" s="266"/>
      <c r="O3" s="268"/>
      <c r="P3" s="195"/>
      <c r="Q3" s="196"/>
      <c r="R3" s="157"/>
      <c r="S3" s="157"/>
      <c r="T3" s="157"/>
      <c r="U3" s="157"/>
      <c r="V3" s="157"/>
      <c r="X3" s="243" t="s">
        <v>101</v>
      </c>
      <c r="Y3" s="243"/>
      <c r="Z3" s="243"/>
      <c r="AA3" s="243"/>
      <c r="AB3" s="243"/>
    </row>
    <row r="4" spans="1:28" ht="21.9" customHeight="1">
      <c r="A4" s="377"/>
      <c r="B4" s="377"/>
      <c r="C4" s="377"/>
      <c r="D4" s="377"/>
      <c r="E4" s="377"/>
      <c r="F4" s="377"/>
      <c r="G4" s="377"/>
      <c r="H4" s="216"/>
      <c r="I4" s="217"/>
      <c r="J4" s="218"/>
      <c r="K4" s="286"/>
      <c r="L4" s="287"/>
      <c r="M4" s="287"/>
      <c r="N4" s="287"/>
      <c r="O4" s="288"/>
      <c r="P4" s="157"/>
      <c r="Q4" s="157"/>
      <c r="R4" s="157"/>
      <c r="S4" s="157"/>
      <c r="T4" s="157"/>
      <c r="U4" s="157"/>
      <c r="V4" s="157"/>
      <c r="X4" s="243" t="s">
        <v>102</v>
      </c>
      <c r="Y4" s="243"/>
      <c r="Z4" s="243"/>
      <c r="AA4" s="243"/>
      <c r="AB4" s="243"/>
    </row>
    <row r="5" spans="1:28" ht="20.100000000000001" customHeight="1">
      <c r="B5" s="159"/>
      <c r="C5" s="159"/>
      <c r="D5" s="159"/>
      <c r="E5" s="159"/>
      <c r="F5" s="160"/>
      <c r="G5" s="100"/>
      <c r="H5" s="219"/>
      <c r="I5" s="220"/>
      <c r="J5" s="10"/>
      <c r="K5" s="391" t="s">
        <v>128</v>
      </c>
      <c r="L5" s="392"/>
      <c r="M5" s="271"/>
      <c r="N5" s="265"/>
      <c r="O5" s="272"/>
      <c r="P5" s="157"/>
      <c r="Q5" s="157"/>
      <c r="R5" s="157"/>
      <c r="S5" s="157"/>
      <c r="T5" s="157"/>
      <c r="U5" s="157"/>
      <c r="V5" s="157"/>
      <c r="X5" s="243" t="s">
        <v>103</v>
      </c>
      <c r="Y5" s="243"/>
      <c r="Z5" s="243"/>
      <c r="AA5" s="243"/>
      <c r="AB5" s="243"/>
    </row>
    <row r="6" spans="1:28" ht="20.100000000000001" customHeight="1">
      <c r="A6" s="379" t="s">
        <v>94</v>
      </c>
      <c r="B6" s="379"/>
      <c r="C6" s="379"/>
      <c r="D6" s="379"/>
      <c r="E6" s="246" t="s">
        <v>81</v>
      </c>
      <c r="H6" s="219"/>
      <c r="I6" s="252"/>
      <c r="J6" s="221"/>
      <c r="K6" s="273" t="s">
        <v>93</v>
      </c>
      <c r="L6" s="269"/>
      <c r="M6" s="269"/>
      <c r="N6" s="269"/>
      <c r="O6" s="270"/>
      <c r="P6" s="157"/>
      <c r="Q6" s="157"/>
      <c r="R6" s="157"/>
      <c r="S6" s="157"/>
      <c r="T6" s="157"/>
      <c r="U6" s="157"/>
      <c r="V6" s="157"/>
    </row>
    <row r="7" spans="1:28" ht="20.100000000000001" customHeight="1" thickBot="1">
      <c r="A7" s="382" t="s">
        <v>5</v>
      </c>
      <c r="B7" s="382"/>
      <c r="C7" s="383"/>
      <c r="D7" s="383"/>
      <c r="E7" s="383"/>
      <c r="F7" s="383"/>
      <c r="G7" s="384"/>
      <c r="H7" s="223"/>
      <c r="I7" s="224"/>
      <c r="J7" s="226" t="s">
        <v>3</v>
      </c>
      <c r="K7" s="228" t="s">
        <v>6</v>
      </c>
      <c r="L7" s="424" t="s">
        <v>141</v>
      </c>
      <c r="M7" s="425"/>
      <c r="N7" s="425"/>
      <c r="O7" s="426"/>
      <c r="P7" s="157"/>
      <c r="Q7" s="157"/>
      <c r="R7" s="157"/>
      <c r="S7" s="157"/>
      <c r="T7" s="157"/>
      <c r="U7" s="157"/>
      <c r="V7" s="157"/>
    </row>
    <row r="8" spans="1:28" ht="20.100000000000001" customHeight="1" thickBot="1">
      <c r="A8" s="98" t="s">
        <v>7</v>
      </c>
      <c r="L8" s="111" t="s">
        <v>8</v>
      </c>
      <c r="M8" s="111"/>
      <c r="N8" s="111"/>
      <c r="O8" s="111"/>
      <c r="P8" s="157"/>
      <c r="Q8" s="157"/>
      <c r="R8" s="157"/>
      <c r="S8" s="157"/>
      <c r="T8" s="157"/>
      <c r="U8" s="157"/>
      <c r="V8" s="157"/>
    </row>
    <row r="9" spans="1:28" ht="20.100000000000001" customHeight="1">
      <c r="A9" s="161" t="s">
        <v>9</v>
      </c>
      <c r="B9" s="385" t="s">
        <v>10</v>
      </c>
      <c r="C9" s="386"/>
      <c r="D9" s="386"/>
      <c r="E9" s="386"/>
      <c r="F9" s="387"/>
      <c r="G9" s="162" t="s">
        <v>11</v>
      </c>
      <c r="H9" s="163" t="s">
        <v>12</v>
      </c>
      <c r="I9" s="164" t="s">
        <v>13</v>
      </c>
      <c r="J9" s="165" t="s">
        <v>14</v>
      </c>
      <c r="L9" s="166" t="s">
        <v>16</v>
      </c>
      <c r="M9" s="310"/>
      <c r="N9" s="311"/>
      <c r="O9" s="312"/>
      <c r="P9" s="157"/>
      <c r="Q9" s="197"/>
      <c r="R9" s="198"/>
      <c r="S9" s="374"/>
      <c r="T9" s="374"/>
      <c r="U9" s="374"/>
      <c r="V9" s="157"/>
    </row>
    <row r="10" spans="1:28" ht="20.100000000000001" customHeight="1">
      <c r="A10" s="30"/>
      <c r="B10" s="388"/>
      <c r="C10" s="389"/>
      <c r="D10" s="389"/>
      <c r="E10" s="389"/>
      <c r="F10" s="390"/>
      <c r="G10" s="34"/>
      <c r="H10" s="35"/>
      <c r="I10" s="36"/>
      <c r="J10" s="227">
        <f>ROUND(G10*I10,0.1)</f>
        <v>0</v>
      </c>
      <c r="L10" s="167" t="s">
        <v>17</v>
      </c>
      <c r="M10" s="359"/>
      <c r="N10" s="360"/>
      <c r="O10" s="361"/>
      <c r="P10" s="157"/>
      <c r="Q10" s="197"/>
      <c r="R10" s="198"/>
      <c r="S10" s="374"/>
      <c r="T10" s="374"/>
      <c r="U10" s="374"/>
      <c r="V10" s="157"/>
    </row>
    <row r="11" spans="1:28" ht="20.100000000000001" customHeight="1">
      <c r="A11" s="30"/>
      <c r="B11" s="371"/>
      <c r="C11" s="372"/>
      <c r="D11" s="372"/>
      <c r="E11" s="372"/>
      <c r="F11" s="373"/>
      <c r="G11" s="43"/>
      <c r="H11" s="44"/>
      <c r="I11" s="36"/>
      <c r="J11" s="227">
        <f t="shared" ref="J11:J15" si="0">ROUND(G11*I11,0.1)</f>
        <v>0</v>
      </c>
      <c r="L11" s="168" t="s">
        <v>18</v>
      </c>
      <c r="M11" s="356"/>
      <c r="N11" s="357"/>
      <c r="O11" s="358"/>
      <c r="P11" s="157"/>
      <c r="Q11" s="197"/>
      <c r="R11" s="198"/>
      <c r="S11" s="374"/>
      <c r="T11" s="374"/>
      <c r="U11" s="374"/>
      <c r="V11" s="157"/>
    </row>
    <row r="12" spans="1:28" ht="20.100000000000001" customHeight="1">
      <c r="A12" s="30"/>
      <c r="B12" s="371"/>
      <c r="C12" s="372"/>
      <c r="D12" s="372"/>
      <c r="E12" s="372"/>
      <c r="F12" s="373"/>
      <c r="G12" s="43"/>
      <c r="H12" s="44"/>
      <c r="I12" s="36"/>
      <c r="J12" s="227">
        <f t="shared" si="0"/>
        <v>0</v>
      </c>
      <c r="L12" s="168" t="s">
        <v>19</v>
      </c>
      <c r="M12" s="419">
        <f>J19</f>
        <v>0</v>
      </c>
      <c r="N12" s="420"/>
      <c r="O12" s="421"/>
      <c r="P12" s="157"/>
      <c r="Q12" s="197"/>
      <c r="R12" s="198"/>
      <c r="S12" s="374"/>
      <c r="T12" s="374"/>
      <c r="U12" s="374"/>
      <c r="V12" s="157"/>
    </row>
    <row r="13" spans="1:28" ht="20.100000000000001" customHeight="1" thickBot="1">
      <c r="A13" s="30"/>
      <c r="B13" s="371"/>
      <c r="C13" s="372"/>
      <c r="D13" s="372"/>
      <c r="E13" s="372"/>
      <c r="F13" s="373"/>
      <c r="G13" s="43"/>
      <c r="H13" s="225"/>
      <c r="I13" s="36"/>
      <c r="J13" s="227">
        <f t="shared" si="0"/>
        <v>0</v>
      </c>
      <c r="L13" s="169" t="s">
        <v>20</v>
      </c>
      <c r="M13" s="402" t="str">
        <f>IF(M10=0,"-",M10-M11-M12)</f>
        <v>-</v>
      </c>
      <c r="N13" s="403"/>
      <c r="O13" s="404"/>
      <c r="P13" s="157"/>
      <c r="Q13" s="197"/>
      <c r="R13" s="198"/>
      <c r="S13" s="374"/>
      <c r="T13" s="374"/>
      <c r="U13" s="374"/>
      <c r="V13" s="157"/>
      <c r="W13" s="157"/>
    </row>
    <row r="14" spans="1:28" ht="20.100000000000001" customHeight="1" thickBot="1">
      <c r="A14" s="30"/>
      <c r="B14" s="371"/>
      <c r="C14" s="372"/>
      <c r="D14" s="372"/>
      <c r="E14" s="372"/>
      <c r="F14" s="373"/>
      <c r="G14" s="43"/>
      <c r="H14" s="225"/>
      <c r="I14" s="36"/>
      <c r="J14" s="227">
        <f t="shared" si="0"/>
        <v>0</v>
      </c>
      <c r="L14" s="170" t="s">
        <v>21</v>
      </c>
      <c r="M14" s="170"/>
      <c r="N14" s="170"/>
      <c r="O14" s="171"/>
      <c r="P14" s="157"/>
      <c r="Q14" s="197"/>
      <c r="R14" s="198"/>
      <c r="S14" s="374"/>
      <c r="T14" s="374"/>
      <c r="U14" s="374"/>
      <c r="V14" s="157"/>
      <c r="W14" s="157"/>
    </row>
    <row r="15" spans="1:28" ht="20.100000000000001" customHeight="1">
      <c r="A15" s="30"/>
      <c r="B15" s="371"/>
      <c r="C15" s="372"/>
      <c r="D15" s="372"/>
      <c r="E15" s="372"/>
      <c r="F15" s="373"/>
      <c r="G15" s="43"/>
      <c r="H15" s="225"/>
      <c r="I15" s="36"/>
      <c r="J15" s="227">
        <f t="shared" si="0"/>
        <v>0</v>
      </c>
      <c r="L15" s="397" t="s">
        <v>23</v>
      </c>
      <c r="M15" s="298" t="s">
        <v>24</v>
      </c>
      <c r="N15" s="299"/>
      <c r="O15" s="300"/>
      <c r="P15" s="157"/>
      <c r="Q15" s="197"/>
      <c r="R15" s="198"/>
      <c r="S15" s="374"/>
      <c r="T15" s="374"/>
      <c r="U15" s="374"/>
      <c r="V15" s="157"/>
      <c r="W15" s="157"/>
    </row>
    <row r="16" spans="1:28" ht="20.100000000000001" customHeight="1" thickBot="1">
      <c r="A16" s="247"/>
      <c r="B16" s="399" t="str">
        <f>IF(I18=8%,"※軽減税率対象を含む","")</f>
        <v/>
      </c>
      <c r="C16" s="400"/>
      <c r="D16" s="400"/>
      <c r="E16" s="400"/>
      <c r="F16" s="401"/>
      <c r="G16" s="248"/>
      <c r="H16" s="249"/>
      <c r="I16" s="250" t="s">
        <v>117</v>
      </c>
      <c r="J16" s="227"/>
      <c r="L16" s="398"/>
      <c r="M16" s="301" t="s">
        <v>26</v>
      </c>
      <c r="N16" s="302"/>
      <c r="O16" s="303"/>
      <c r="P16" s="157"/>
      <c r="Q16" s="197"/>
      <c r="R16" s="198"/>
      <c r="S16" s="374"/>
      <c r="T16" s="374"/>
      <c r="U16" s="374"/>
      <c r="V16" s="157"/>
      <c r="W16" s="157"/>
    </row>
    <row r="17" spans="1:24" ht="20.100000000000001" customHeight="1">
      <c r="A17" s="172" t="s">
        <v>82</v>
      </c>
      <c r="B17" s="6"/>
      <c r="C17" s="393" t="s">
        <v>116</v>
      </c>
      <c r="D17" s="393"/>
      <c r="E17" s="393"/>
      <c r="F17" s="393"/>
      <c r="G17" s="393"/>
      <c r="H17" s="394"/>
      <c r="I17" s="59" t="s">
        <v>29</v>
      </c>
      <c r="J17" s="60">
        <f>SUM(J10:J16)</f>
        <v>0</v>
      </c>
      <c r="L17" s="173" t="s">
        <v>30</v>
      </c>
      <c r="M17" s="304" t="s">
        <v>31</v>
      </c>
      <c r="N17" s="305"/>
      <c r="O17" s="306"/>
      <c r="P17" s="157"/>
      <c r="Q17" s="197"/>
      <c r="R17" s="198"/>
      <c r="S17" s="374"/>
      <c r="T17" s="374"/>
      <c r="U17" s="374"/>
      <c r="V17" s="157"/>
    </row>
    <row r="18" spans="1:24" ht="20.100000000000001" customHeight="1">
      <c r="C18" s="395"/>
      <c r="D18" s="395"/>
      <c r="E18" s="395"/>
      <c r="F18" s="395"/>
      <c r="G18" s="395"/>
      <c r="H18" s="396"/>
      <c r="I18" s="174">
        <v>0.1</v>
      </c>
      <c r="J18" s="175">
        <f>IF(I18="不/非課税","－",IF(X22="切り捨て",ROUNDDOWN(J17*I18,0),ROUND(J17*I18,0)))</f>
        <v>0</v>
      </c>
      <c r="L18" s="173" t="s">
        <v>33</v>
      </c>
      <c r="M18" s="304"/>
      <c r="N18" s="305"/>
      <c r="O18" s="306"/>
      <c r="P18" s="157"/>
      <c r="Q18" s="197"/>
      <c r="R18" s="198"/>
      <c r="S18" s="374"/>
      <c r="T18" s="374"/>
      <c r="U18" s="374"/>
      <c r="V18" s="157"/>
    </row>
    <row r="19" spans="1:24" ht="19.5" customHeight="1" thickBot="1">
      <c r="C19" s="395"/>
      <c r="D19" s="395"/>
      <c r="E19" s="395"/>
      <c r="F19" s="395"/>
      <c r="G19" s="395"/>
      <c r="H19" s="396"/>
      <c r="I19" s="64" t="s">
        <v>34</v>
      </c>
      <c r="J19" s="65">
        <f>SUM(J17:J18)</f>
        <v>0</v>
      </c>
      <c r="L19" s="176" t="s">
        <v>35</v>
      </c>
      <c r="M19" s="307"/>
      <c r="N19" s="308"/>
      <c r="O19" s="309"/>
      <c r="P19" s="157"/>
      <c r="Q19" s="197"/>
      <c r="R19" s="198"/>
      <c r="S19" s="374"/>
      <c r="T19" s="374"/>
      <c r="U19" s="374"/>
      <c r="V19" s="157"/>
    </row>
    <row r="20" spans="1:24" ht="12" customHeight="1">
      <c r="A20" s="177" t="s">
        <v>36</v>
      </c>
      <c r="I20" s="178"/>
      <c r="J20" s="179"/>
      <c r="L20" s="178"/>
      <c r="M20" s="178"/>
      <c r="N20" s="178"/>
      <c r="P20" s="157"/>
      <c r="Q20" s="197"/>
      <c r="R20" s="198"/>
      <c r="S20" s="374"/>
      <c r="T20" s="374"/>
      <c r="U20" s="374"/>
      <c r="V20" s="157"/>
    </row>
    <row r="21" spans="1:24" s="177" customFormat="1" ht="21.6">
      <c r="A21" s="407" t="s">
        <v>38</v>
      </c>
      <c r="B21" s="407"/>
      <c r="C21" s="181" t="s">
        <v>39</v>
      </c>
      <c r="D21" s="209" t="s">
        <v>95</v>
      </c>
      <c r="E21" s="210"/>
      <c r="F21" s="210"/>
      <c r="G21" s="211"/>
      <c r="H21" s="212" t="s">
        <v>41</v>
      </c>
      <c r="I21" s="213"/>
      <c r="J21" s="180" t="s">
        <v>42</v>
      </c>
      <c r="K21" s="407" t="s">
        <v>83</v>
      </c>
      <c r="L21" s="407"/>
      <c r="M21" s="407"/>
      <c r="N21" s="407"/>
      <c r="O21" s="407"/>
      <c r="P21" s="199"/>
      <c r="Q21" s="197"/>
      <c r="R21" s="198"/>
      <c r="S21" s="374"/>
      <c r="T21" s="374"/>
      <c r="U21" s="374"/>
      <c r="V21" s="157"/>
      <c r="X21" s="251" t="s">
        <v>98</v>
      </c>
    </row>
    <row r="22" spans="1:24" s="177" customFormat="1" ht="20.100000000000001" customHeight="1">
      <c r="A22" s="408"/>
      <c r="B22" s="408"/>
      <c r="C22" s="182"/>
      <c r="D22" s="200"/>
      <c r="E22" s="201"/>
      <c r="F22" s="201"/>
      <c r="G22" s="202"/>
      <c r="H22" s="214"/>
      <c r="I22" s="215"/>
      <c r="J22" s="183"/>
      <c r="K22" s="409"/>
      <c r="L22" s="409"/>
      <c r="M22" s="409"/>
      <c r="N22" s="409"/>
      <c r="O22" s="409"/>
      <c r="P22" s="199"/>
      <c r="Q22" s="197"/>
      <c r="R22" s="198"/>
      <c r="S22" s="374"/>
      <c r="T22" s="374"/>
      <c r="U22" s="374"/>
      <c r="V22" s="157"/>
      <c r="X22" s="241" t="s">
        <v>99</v>
      </c>
    </row>
    <row r="23" spans="1:24" s="177" customFormat="1" ht="20.100000000000001" customHeight="1">
      <c r="A23" s="410"/>
      <c r="B23" s="410"/>
      <c r="C23" s="184"/>
      <c r="D23" s="203"/>
      <c r="E23" s="204"/>
      <c r="F23" s="204"/>
      <c r="G23" s="205"/>
      <c r="H23" s="203"/>
      <c r="I23" s="205"/>
      <c r="J23" s="185"/>
      <c r="K23" s="411"/>
      <c r="L23" s="411"/>
      <c r="M23" s="411"/>
      <c r="N23" s="411"/>
      <c r="O23" s="411"/>
      <c r="P23" s="199"/>
      <c r="Q23" s="197"/>
      <c r="R23" s="198"/>
      <c r="S23" s="374"/>
      <c r="T23" s="374"/>
      <c r="U23" s="374"/>
      <c r="V23" s="157"/>
    </row>
    <row r="24" spans="1:24" s="177" customFormat="1" ht="20.100000000000001" customHeight="1">
      <c r="A24" s="410"/>
      <c r="B24" s="410"/>
      <c r="C24" s="184"/>
      <c r="D24" s="203"/>
      <c r="E24" s="204"/>
      <c r="F24" s="204"/>
      <c r="G24" s="205"/>
      <c r="H24" s="203"/>
      <c r="I24" s="205"/>
      <c r="J24" s="185"/>
      <c r="K24" s="411"/>
      <c r="L24" s="411"/>
      <c r="M24" s="411"/>
      <c r="N24" s="411"/>
      <c r="O24" s="411"/>
      <c r="P24" s="199"/>
      <c r="Q24" s="199"/>
      <c r="R24" s="199"/>
      <c r="S24" s="199"/>
      <c r="T24" s="199"/>
      <c r="U24" s="199"/>
      <c r="V24" s="199"/>
    </row>
    <row r="25" spans="1:24" s="177" customFormat="1" ht="20.100000000000001" customHeight="1">
      <c r="A25" s="405"/>
      <c r="B25" s="405"/>
      <c r="C25" s="186"/>
      <c r="D25" s="206"/>
      <c r="E25" s="207"/>
      <c r="F25" s="207"/>
      <c r="G25" s="208"/>
      <c r="H25" s="206"/>
      <c r="I25" s="208"/>
      <c r="J25" s="187"/>
      <c r="K25" s="406"/>
      <c r="L25" s="406"/>
      <c r="M25" s="406"/>
      <c r="N25" s="406"/>
      <c r="O25" s="406"/>
      <c r="Q25" s="178"/>
    </row>
    <row r="26" spans="1:24" s="177" customFormat="1" ht="20.100000000000001" customHeight="1">
      <c r="A26" s="177" t="s">
        <v>84</v>
      </c>
      <c r="J26" s="188"/>
      <c r="Q26" s="178"/>
    </row>
    <row r="27" spans="1:24" s="177" customFormat="1" ht="13.5" customHeight="1">
      <c r="A27" s="412" t="s">
        <v>85</v>
      </c>
      <c r="B27" s="413"/>
      <c r="C27" s="414"/>
      <c r="D27" s="412" t="s">
        <v>86</v>
      </c>
      <c r="E27" s="413"/>
      <c r="F27" s="413"/>
      <c r="G27" s="414"/>
      <c r="H27" s="412" t="s">
        <v>87</v>
      </c>
      <c r="I27" s="413"/>
      <c r="J27" s="414"/>
      <c r="K27" s="407" t="s">
        <v>83</v>
      </c>
      <c r="L27" s="407"/>
      <c r="M27" s="407"/>
      <c r="N27" s="407"/>
      <c r="O27" s="407"/>
      <c r="Q27" s="178"/>
    </row>
    <row r="28" spans="1:24" s="192" customFormat="1" ht="45" customHeight="1">
      <c r="A28" s="415" t="s">
        <v>88</v>
      </c>
      <c r="B28" s="416"/>
      <c r="C28" s="417"/>
      <c r="D28" s="189" t="s">
        <v>89</v>
      </c>
      <c r="E28" s="190"/>
      <c r="F28" s="190"/>
      <c r="G28" s="191"/>
      <c r="H28" s="189" t="s">
        <v>89</v>
      </c>
      <c r="I28" s="190"/>
      <c r="J28" s="191"/>
      <c r="K28" s="418"/>
      <c r="L28" s="418"/>
      <c r="M28" s="418"/>
      <c r="N28" s="418"/>
      <c r="O28" s="418"/>
      <c r="Q28" s="178"/>
      <c r="R28" s="177"/>
      <c r="S28" s="177"/>
      <c r="T28" s="177"/>
      <c r="U28" s="177"/>
    </row>
    <row r="29" spans="1:24">
      <c r="Q29" s="193" t="s">
        <v>90</v>
      </c>
      <c r="R29" s="177" t="s">
        <v>91</v>
      </c>
      <c r="S29" s="235" t="s">
        <v>98</v>
      </c>
      <c r="T29" s="177"/>
      <c r="U29" s="177"/>
    </row>
    <row r="30" spans="1:24">
      <c r="Q30" s="194">
        <v>0.05</v>
      </c>
      <c r="R30" s="177"/>
      <c r="S30" s="236" t="s">
        <v>99</v>
      </c>
      <c r="T30" s="192"/>
      <c r="U30" s="192"/>
    </row>
    <row r="31" spans="1:24">
      <c r="Q31" s="194">
        <v>0.08</v>
      </c>
      <c r="R31" s="192"/>
      <c r="S31" s="80" t="s">
        <v>100</v>
      </c>
    </row>
    <row r="32" spans="1:24">
      <c r="Q32" s="194">
        <v>0.1</v>
      </c>
      <c r="S32" s="233"/>
    </row>
  </sheetData>
  <sheetProtection sheet="1" objects="1" scenarios="1" formatCells="0"/>
  <mergeCells count="59">
    <mergeCell ref="A27:C27"/>
    <mergeCell ref="D27:G27"/>
    <mergeCell ref="H27:J27"/>
    <mergeCell ref="K27:O27"/>
    <mergeCell ref="A28:C28"/>
    <mergeCell ref="K28:O28"/>
    <mergeCell ref="A25:B25"/>
    <mergeCell ref="K25:O25"/>
    <mergeCell ref="S20:U20"/>
    <mergeCell ref="A21:B21"/>
    <mergeCell ref="K21:O21"/>
    <mergeCell ref="S21:U21"/>
    <mergeCell ref="A22:B22"/>
    <mergeCell ref="K22:O22"/>
    <mergeCell ref="S22:U22"/>
    <mergeCell ref="A23:B23"/>
    <mergeCell ref="K23:O23"/>
    <mergeCell ref="S23:U23"/>
    <mergeCell ref="A24:B24"/>
    <mergeCell ref="K24:O24"/>
    <mergeCell ref="C17:H19"/>
    <mergeCell ref="M17:O17"/>
    <mergeCell ref="S17:U17"/>
    <mergeCell ref="M18:O18"/>
    <mergeCell ref="S18:U18"/>
    <mergeCell ref="M19:O19"/>
    <mergeCell ref="S19:U19"/>
    <mergeCell ref="B14:F14"/>
    <mergeCell ref="S14:U14"/>
    <mergeCell ref="B15:F15"/>
    <mergeCell ref="L15:L16"/>
    <mergeCell ref="M15:O15"/>
    <mergeCell ref="S15:U15"/>
    <mergeCell ref="B16:F16"/>
    <mergeCell ref="M16:O16"/>
    <mergeCell ref="S16:U16"/>
    <mergeCell ref="B12:F12"/>
    <mergeCell ref="M12:O12"/>
    <mergeCell ref="S12:U12"/>
    <mergeCell ref="B13:F13"/>
    <mergeCell ref="M13:O13"/>
    <mergeCell ref="S13:U13"/>
    <mergeCell ref="B10:F10"/>
    <mergeCell ref="M10:O10"/>
    <mergeCell ref="S10:U10"/>
    <mergeCell ref="B11:F11"/>
    <mergeCell ref="M11:O11"/>
    <mergeCell ref="S11:U11"/>
    <mergeCell ref="S9:U9"/>
    <mergeCell ref="A1:G4"/>
    <mergeCell ref="L1:O1"/>
    <mergeCell ref="K4:O4"/>
    <mergeCell ref="K5:L5"/>
    <mergeCell ref="A6:D6"/>
    <mergeCell ref="A7:B7"/>
    <mergeCell ref="C7:G7"/>
    <mergeCell ref="L7:O7"/>
    <mergeCell ref="B9:F9"/>
    <mergeCell ref="M9:O9"/>
  </mergeCells>
  <phoneticPr fontId="5"/>
  <dataValidations count="3">
    <dataValidation type="list" allowBlank="1" showInputMessage="1" showErrorMessage="1" sqref="P3" xr:uid="{601939A4-6CA9-44DE-BCF8-FED947BD3DCA}">
      <formula1>$Q$9:$Q$24</formula1>
    </dataValidation>
    <dataValidation type="list" allowBlank="1" showInputMessage="1" showErrorMessage="1" sqref="I18" xr:uid="{A5EACB72-0FC8-4D98-8056-9025FD98D6B2}">
      <formula1>$Q$29:$Q$32</formula1>
    </dataValidation>
    <dataValidation type="list" allowBlank="1" showInputMessage="1" showErrorMessage="1" sqref="X22" xr:uid="{F85F5853-298C-4460-9CF2-00083C9A0F4A}">
      <formula1>$S$30:$S$31</formula1>
    </dataValidation>
  </dataValidations>
  <printOptions horizontalCentered="1" gridLinesSet="0"/>
  <pageMargins left="0.59055118110236227" right="0.59055118110236227" top="0.78740157480314965" bottom="0.19685039370078741" header="0.31496062992125984" footer="0.51181102362204722"/>
  <pageSetup paperSize="9" scale="93" orientation="landscape" verticalDpi="24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C6E906E-1A87-47C1-A1FB-A001909984B2}">
          <x14:formula1>
            <xm:f>リスト!$A$2:$A$8</xm:f>
          </x14:formula1>
          <xm:sqref>O5</xm:sqref>
        </x14:dataValidation>
        <x14:dataValidation type="list" allowBlank="1" showInputMessage="1" showErrorMessage="1" xr:uid="{621503F9-C379-4723-8AF5-D73DCAA04EF2}">
          <x14:formula1>
            <xm:f>リスト!$B$2:$B$4</xm:f>
          </x14:formula1>
          <xm:sqref>N5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A4CF-2B3F-465B-A253-91E73715701D}">
  <sheetPr>
    <tabColor rgb="FFFFFF00"/>
    <pageSetUpPr autoPageBreaks="0" fitToPage="1"/>
  </sheetPr>
  <dimension ref="A1:G29"/>
  <sheetViews>
    <sheetView showGridLines="0" showZeros="0" zoomScaleNormal="100" zoomScaleSheetLayoutView="100" workbookViewId="0">
      <selection activeCell="A10" sqref="A10"/>
    </sheetView>
  </sheetViews>
  <sheetFormatPr defaultColWidth="9" defaultRowHeight="13.2"/>
  <cols>
    <col min="1" max="1" width="7.59765625" style="2" customWidth="1"/>
    <col min="2" max="2" width="34.59765625" style="2" customWidth="1"/>
    <col min="3" max="3" width="16.59765625" style="2" customWidth="1"/>
    <col min="4" max="4" width="4.59765625" style="2" customWidth="1"/>
    <col min="5" max="5" width="12.69921875" style="2" customWidth="1"/>
    <col min="6" max="6" width="19.3984375" style="2" customWidth="1"/>
    <col min="7" max="7" width="35.59765625" style="2" customWidth="1"/>
    <col min="8" max="16384" width="9" style="2"/>
  </cols>
  <sheetData>
    <row r="1" spans="1:7" ht="17.850000000000001" customHeight="1">
      <c r="A1" s="427" t="s">
        <v>47</v>
      </c>
      <c r="B1" s="427"/>
      <c r="C1" s="427"/>
      <c r="D1" s="427"/>
      <c r="E1" s="98"/>
      <c r="F1" s="98"/>
      <c r="G1" s="99" t="s">
        <v>48</v>
      </c>
    </row>
    <row r="2" spans="1:7" ht="17.850000000000001" customHeight="1" thickBot="1">
      <c r="A2" s="427"/>
      <c r="B2" s="427"/>
      <c r="C2" s="427"/>
      <c r="D2" s="427"/>
      <c r="E2" s="100"/>
      <c r="F2" s="101"/>
      <c r="G2" s="101"/>
    </row>
    <row r="3" spans="1:7" ht="17.850000000000001" customHeight="1">
      <c r="A3" s="427"/>
      <c r="B3" s="427"/>
      <c r="C3" s="427"/>
      <c r="D3" s="427"/>
      <c r="E3" s="5" t="s">
        <v>1</v>
      </c>
      <c r="F3" s="7"/>
      <c r="G3" s="102"/>
    </row>
    <row r="4" spans="1:7" ht="17.850000000000001" customHeight="1">
      <c r="A4" s="427"/>
      <c r="B4" s="427"/>
      <c r="C4" s="427"/>
      <c r="D4" s="427"/>
      <c r="E4" s="103"/>
      <c r="F4" s="104"/>
      <c r="G4" s="105"/>
    </row>
    <row r="5" spans="1:7" ht="17.850000000000001" customHeight="1">
      <c r="A5" s="427"/>
      <c r="B5" s="427"/>
      <c r="C5" s="427"/>
      <c r="D5" s="427"/>
      <c r="E5" s="103"/>
      <c r="F5" s="98"/>
      <c r="G5" s="106"/>
    </row>
    <row r="6" spans="1:7" ht="17.850000000000001" customHeight="1">
      <c r="D6" s="107"/>
      <c r="E6" s="108"/>
      <c r="F6" s="98"/>
      <c r="G6" s="106"/>
    </row>
    <row r="7" spans="1:7" ht="17.850000000000001" customHeight="1" thickBot="1">
      <c r="B7" s="109"/>
      <c r="C7" s="12"/>
      <c r="E7" s="110"/>
      <c r="F7" s="111"/>
      <c r="G7" s="112"/>
    </row>
    <row r="8" spans="1:7" ht="17.850000000000001" customHeight="1" thickBot="1"/>
    <row r="9" spans="1:7" ht="17.850000000000001" customHeight="1">
      <c r="A9" s="113" t="s">
        <v>9</v>
      </c>
      <c r="B9" s="26" t="s">
        <v>10</v>
      </c>
      <c r="C9" s="26" t="s">
        <v>11</v>
      </c>
      <c r="D9" s="114" t="s">
        <v>12</v>
      </c>
      <c r="E9" s="26" t="s">
        <v>13</v>
      </c>
      <c r="F9" s="115" t="s">
        <v>14</v>
      </c>
      <c r="G9" s="116" t="s">
        <v>49</v>
      </c>
    </row>
    <row r="10" spans="1:7" ht="17.850000000000001" customHeight="1">
      <c r="A10" s="117"/>
      <c r="B10" s="118"/>
      <c r="C10" s="119"/>
      <c r="D10" s="120"/>
      <c r="E10" s="121"/>
      <c r="F10" s="122">
        <f>ROUND(C10*E10,0)</f>
        <v>0</v>
      </c>
      <c r="G10" s="123"/>
    </row>
    <row r="11" spans="1:7" ht="17.850000000000001" customHeight="1">
      <c r="A11" s="117"/>
      <c r="B11" s="118"/>
      <c r="C11" s="124"/>
      <c r="D11" s="125"/>
      <c r="E11" s="121"/>
      <c r="F11" s="122">
        <f t="shared" ref="F11:F27" si="0">ROUND(C11*E11,0)</f>
        <v>0</v>
      </c>
      <c r="G11" s="126"/>
    </row>
    <row r="12" spans="1:7" ht="17.850000000000001" customHeight="1">
      <c r="A12" s="117"/>
      <c r="B12" s="118"/>
      <c r="C12" s="124"/>
      <c r="D12" s="125"/>
      <c r="E12" s="121"/>
      <c r="F12" s="122">
        <f t="shared" si="0"/>
        <v>0</v>
      </c>
      <c r="G12" s="126"/>
    </row>
    <row r="13" spans="1:7" ht="17.850000000000001" customHeight="1">
      <c r="A13" s="117"/>
      <c r="B13" s="118"/>
      <c r="C13" s="124"/>
      <c r="D13" s="125"/>
      <c r="E13" s="121"/>
      <c r="F13" s="122">
        <f t="shared" si="0"/>
        <v>0</v>
      </c>
      <c r="G13" s="126"/>
    </row>
    <row r="14" spans="1:7" ht="17.850000000000001" customHeight="1">
      <c r="A14" s="117"/>
      <c r="B14" s="118"/>
      <c r="C14" s="124"/>
      <c r="D14" s="125"/>
      <c r="E14" s="121"/>
      <c r="F14" s="122">
        <f t="shared" si="0"/>
        <v>0</v>
      </c>
      <c r="G14" s="126"/>
    </row>
    <row r="15" spans="1:7" ht="17.850000000000001" customHeight="1">
      <c r="A15" s="117"/>
      <c r="B15" s="118"/>
      <c r="C15" s="124"/>
      <c r="D15" s="125"/>
      <c r="E15" s="121"/>
      <c r="F15" s="122">
        <f t="shared" si="0"/>
        <v>0</v>
      </c>
      <c r="G15" s="126"/>
    </row>
    <row r="16" spans="1:7" ht="17.850000000000001" customHeight="1">
      <c r="A16" s="117"/>
      <c r="B16" s="118"/>
      <c r="C16" s="124"/>
      <c r="D16" s="125"/>
      <c r="E16" s="121"/>
      <c r="F16" s="122">
        <f t="shared" si="0"/>
        <v>0</v>
      </c>
      <c r="G16" s="126"/>
    </row>
    <row r="17" spans="1:7" ht="17.850000000000001" customHeight="1">
      <c r="A17" s="117"/>
      <c r="B17" s="118"/>
      <c r="C17" s="124"/>
      <c r="D17" s="125"/>
      <c r="E17" s="121"/>
      <c r="F17" s="122">
        <f t="shared" si="0"/>
        <v>0</v>
      </c>
      <c r="G17" s="126"/>
    </row>
    <row r="18" spans="1:7" ht="17.850000000000001" customHeight="1">
      <c r="A18" s="117"/>
      <c r="B18" s="118"/>
      <c r="C18" s="124"/>
      <c r="D18" s="125"/>
      <c r="E18" s="121"/>
      <c r="F18" s="122">
        <f t="shared" si="0"/>
        <v>0</v>
      </c>
      <c r="G18" s="126"/>
    </row>
    <row r="19" spans="1:7" ht="17.850000000000001" customHeight="1">
      <c r="A19" s="117"/>
      <c r="B19" s="118"/>
      <c r="C19" s="124"/>
      <c r="D19" s="125"/>
      <c r="E19" s="121"/>
      <c r="F19" s="122">
        <f t="shared" si="0"/>
        <v>0</v>
      </c>
      <c r="G19" s="126"/>
    </row>
    <row r="20" spans="1:7" ht="17.850000000000001" customHeight="1">
      <c r="A20" s="117"/>
      <c r="B20" s="118"/>
      <c r="C20" s="124"/>
      <c r="D20" s="125"/>
      <c r="E20" s="121"/>
      <c r="F20" s="122">
        <f t="shared" si="0"/>
        <v>0</v>
      </c>
      <c r="G20" s="126"/>
    </row>
    <row r="21" spans="1:7" ht="17.850000000000001" customHeight="1">
      <c r="A21" s="117"/>
      <c r="B21" s="118"/>
      <c r="C21" s="124"/>
      <c r="D21" s="125"/>
      <c r="E21" s="121"/>
      <c r="F21" s="122">
        <f t="shared" si="0"/>
        <v>0</v>
      </c>
      <c r="G21" s="126"/>
    </row>
    <row r="22" spans="1:7" ht="17.850000000000001" customHeight="1">
      <c r="A22" s="117"/>
      <c r="B22" s="118"/>
      <c r="C22" s="124"/>
      <c r="D22" s="125"/>
      <c r="E22" s="121"/>
      <c r="F22" s="122">
        <f t="shared" si="0"/>
        <v>0</v>
      </c>
      <c r="G22" s="126"/>
    </row>
    <row r="23" spans="1:7" ht="17.850000000000001" customHeight="1">
      <c r="A23" s="117"/>
      <c r="B23" s="118"/>
      <c r="C23" s="124"/>
      <c r="D23" s="125"/>
      <c r="E23" s="121"/>
      <c r="F23" s="122">
        <f t="shared" si="0"/>
        <v>0</v>
      </c>
      <c r="G23" s="126"/>
    </row>
    <row r="24" spans="1:7" ht="17.850000000000001" customHeight="1">
      <c r="A24" s="117"/>
      <c r="B24" s="118"/>
      <c r="C24" s="124"/>
      <c r="D24" s="125"/>
      <c r="E24" s="121"/>
      <c r="F24" s="122">
        <f t="shared" si="0"/>
        <v>0</v>
      </c>
      <c r="G24" s="126"/>
    </row>
    <row r="25" spans="1:7" ht="17.850000000000001" customHeight="1">
      <c r="A25" s="117"/>
      <c r="B25" s="118"/>
      <c r="C25" s="124"/>
      <c r="D25" s="125"/>
      <c r="E25" s="121"/>
      <c r="F25" s="122">
        <f t="shared" si="0"/>
        <v>0</v>
      </c>
      <c r="G25" s="126"/>
    </row>
    <row r="26" spans="1:7" ht="17.850000000000001" customHeight="1">
      <c r="A26" s="117"/>
      <c r="B26" s="118"/>
      <c r="C26" s="124"/>
      <c r="D26" s="125"/>
      <c r="E26" s="121"/>
      <c r="F26" s="122">
        <f t="shared" si="0"/>
        <v>0</v>
      </c>
      <c r="G26" s="126"/>
    </row>
    <row r="27" spans="1:7" ht="17.850000000000001" customHeight="1" thickBot="1">
      <c r="A27" s="127"/>
      <c r="B27" s="128"/>
      <c r="C27" s="129"/>
      <c r="D27" s="130"/>
      <c r="E27" s="121"/>
      <c r="F27" s="122">
        <f t="shared" si="0"/>
        <v>0</v>
      </c>
      <c r="G27" s="126"/>
    </row>
    <row r="28" spans="1:7" ht="17.850000000000001" customHeight="1">
      <c r="A28" s="131" t="s">
        <v>50</v>
      </c>
      <c r="B28" s="131"/>
      <c r="C28" s="61"/>
      <c r="D28" s="132"/>
      <c r="E28" s="133" t="s">
        <v>51</v>
      </c>
      <c r="F28" s="134">
        <f>SUM(F10:F27)</f>
        <v>0</v>
      </c>
      <c r="G28" s="135"/>
    </row>
    <row r="29" spans="1:7" ht="17.850000000000001" customHeight="1" thickBot="1">
      <c r="B29" s="136"/>
      <c r="D29" s="137"/>
      <c r="E29" s="138" t="s">
        <v>34</v>
      </c>
      <c r="F29" s="139"/>
      <c r="G29" s="140" t="s">
        <v>52</v>
      </c>
    </row>
  </sheetData>
  <mergeCells count="1">
    <mergeCell ref="A1:D5"/>
  </mergeCells>
  <phoneticPr fontId="5"/>
  <printOptions horizontalCentered="1" verticalCentered="1" gridLinesSet="0"/>
  <pageMargins left="0" right="0" top="0.59055118110236227" bottom="0.39370078740157483" header="0" footer="0"/>
  <pageSetup paperSize="9"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B38C-DADA-4C73-BAFE-4C709BB95C61}">
  <sheetPr>
    <pageSetUpPr fitToPage="1"/>
  </sheetPr>
  <dimension ref="A1:P28"/>
  <sheetViews>
    <sheetView showGridLines="0" showZeros="0" zoomScaleNormal="100" zoomScaleSheetLayoutView="100" workbookViewId="0">
      <selection activeCell="Q17" sqref="Q17"/>
    </sheetView>
  </sheetViews>
  <sheetFormatPr defaultColWidth="9" defaultRowHeight="13.2"/>
  <cols>
    <col min="1" max="2" width="7.59765625" style="2" customWidth="1"/>
    <col min="3" max="3" width="12.59765625" style="2" customWidth="1"/>
    <col min="4" max="5" width="5.69921875" style="2" customWidth="1"/>
    <col min="6" max="6" width="16.5" style="2" customWidth="1"/>
    <col min="7" max="7" width="4.59765625" style="2" customWidth="1"/>
    <col min="8" max="8" width="13.09765625" style="2" customWidth="1"/>
    <col min="9" max="9" width="19.5" style="2" customWidth="1"/>
    <col min="10" max="10" width="6.5" style="2" customWidth="1"/>
    <col min="11" max="11" width="2.3984375" style="2" customWidth="1"/>
    <col min="12" max="12" width="11.3984375" style="2" customWidth="1"/>
    <col min="13" max="14" width="10" style="2" customWidth="1"/>
    <col min="15" max="16384" width="9" style="2"/>
  </cols>
  <sheetData>
    <row r="1" spans="1:14" ht="20.100000000000001" customHeight="1">
      <c r="A1" s="344" t="s">
        <v>0</v>
      </c>
      <c r="B1" s="344"/>
      <c r="C1" s="344"/>
      <c r="D1" s="344"/>
      <c r="E1" s="344"/>
      <c r="F1" s="344"/>
      <c r="G1" s="344"/>
      <c r="H1" s="1"/>
      <c r="L1" s="345">
        <v>45658</v>
      </c>
      <c r="M1" s="345"/>
      <c r="N1" s="345"/>
    </row>
    <row r="2" spans="1:14" ht="6" customHeight="1" thickBot="1">
      <c r="A2" s="344"/>
      <c r="B2" s="344"/>
      <c r="C2" s="344"/>
      <c r="D2" s="344"/>
      <c r="E2" s="344"/>
      <c r="F2" s="344"/>
      <c r="G2" s="344"/>
      <c r="H2" s="1"/>
      <c r="I2" s="3"/>
      <c r="J2" s="4"/>
    </row>
    <row r="3" spans="1:14" ht="21.9" customHeight="1">
      <c r="A3" s="344"/>
      <c r="B3" s="344"/>
      <c r="C3" s="344"/>
      <c r="D3" s="344"/>
      <c r="E3" s="344"/>
      <c r="F3" s="344"/>
      <c r="G3" s="344"/>
      <c r="H3" s="5" t="s">
        <v>1</v>
      </c>
      <c r="I3" s="6"/>
      <c r="J3" s="7"/>
      <c r="K3" s="5" t="s">
        <v>137</v>
      </c>
      <c r="L3" s="6"/>
      <c r="M3" s="6"/>
      <c r="N3" s="8"/>
    </row>
    <row r="4" spans="1:14" ht="21.9" customHeight="1">
      <c r="A4" s="344"/>
      <c r="B4" s="344"/>
      <c r="C4" s="344"/>
      <c r="D4" s="344"/>
      <c r="E4" s="344"/>
      <c r="F4" s="344"/>
      <c r="G4" s="344"/>
      <c r="H4" s="103" t="s">
        <v>53</v>
      </c>
      <c r="I4" s="141"/>
      <c r="J4" s="98"/>
      <c r="K4" s="286">
        <v>203515</v>
      </c>
      <c r="L4" s="287"/>
      <c r="M4" s="287"/>
      <c r="N4" s="288"/>
    </row>
    <row r="5" spans="1:14" ht="20.100000000000001" customHeight="1">
      <c r="B5" s="12"/>
      <c r="C5" s="12"/>
      <c r="D5" s="12"/>
      <c r="E5" s="12"/>
      <c r="F5" s="13"/>
      <c r="G5" s="3"/>
      <c r="H5" s="142" t="s">
        <v>54</v>
      </c>
      <c r="I5" s="141"/>
      <c r="J5" s="98"/>
      <c r="K5" s="284" t="s">
        <v>128</v>
      </c>
      <c r="L5" s="285"/>
      <c r="M5" s="260">
        <v>1000</v>
      </c>
      <c r="N5" s="261" t="s">
        <v>145</v>
      </c>
    </row>
    <row r="6" spans="1:14" ht="20.100000000000001" customHeight="1">
      <c r="A6" s="346" t="s">
        <v>55</v>
      </c>
      <c r="B6" s="346"/>
      <c r="C6" s="346"/>
      <c r="D6" s="346"/>
      <c r="E6" s="347"/>
      <c r="H6" s="142" t="s">
        <v>56</v>
      </c>
      <c r="I6" s="141"/>
      <c r="J6" s="143" t="s">
        <v>3</v>
      </c>
      <c r="K6" s="262" t="s">
        <v>4</v>
      </c>
      <c r="L6" s="15"/>
      <c r="M6" s="15"/>
      <c r="N6" s="16"/>
    </row>
    <row r="7" spans="1:14" ht="20.100000000000001" customHeight="1" thickBot="1">
      <c r="A7" s="348" t="s">
        <v>5</v>
      </c>
      <c r="B7" s="348"/>
      <c r="C7" s="434" t="s">
        <v>57</v>
      </c>
      <c r="D7" s="434"/>
      <c r="E7" s="434"/>
      <c r="F7" s="434"/>
      <c r="G7" s="435"/>
      <c r="H7" s="144"/>
      <c r="I7" s="145"/>
      <c r="J7" s="111"/>
      <c r="K7" s="156" t="s">
        <v>6</v>
      </c>
      <c r="L7" s="436" t="s">
        <v>58</v>
      </c>
      <c r="M7" s="436"/>
      <c r="N7" s="352"/>
    </row>
    <row r="8" spans="1:14" ht="20.100000000000001" customHeight="1" thickBot="1">
      <c r="A8" s="2" t="s">
        <v>7</v>
      </c>
      <c r="L8" s="20" t="s">
        <v>8</v>
      </c>
      <c r="M8" s="20"/>
      <c r="N8" s="20"/>
    </row>
    <row r="9" spans="1:14" ht="20.100000000000001" customHeight="1">
      <c r="A9" s="21" t="s">
        <v>9</v>
      </c>
      <c r="B9" s="22" t="s">
        <v>10</v>
      </c>
      <c r="C9" s="23"/>
      <c r="D9" s="23"/>
      <c r="E9" s="24"/>
      <c r="F9" s="25" t="s">
        <v>11</v>
      </c>
      <c r="G9" s="22" t="s">
        <v>12</v>
      </c>
      <c r="H9" s="26" t="s">
        <v>13</v>
      </c>
      <c r="I9" s="27" t="s">
        <v>14</v>
      </c>
      <c r="J9" s="28" t="s">
        <v>15</v>
      </c>
      <c r="L9" s="29" t="s">
        <v>16</v>
      </c>
      <c r="M9" s="432" t="s">
        <v>129</v>
      </c>
      <c r="N9" s="433"/>
    </row>
    <row r="10" spans="1:14" ht="20.100000000000001" customHeight="1">
      <c r="A10" s="146">
        <v>45139</v>
      </c>
      <c r="B10" s="147" t="s">
        <v>59</v>
      </c>
      <c r="C10" s="148"/>
      <c r="D10" s="148"/>
      <c r="E10" s="149"/>
      <c r="F10" s="119">
        <v>1</v>
      </c>
      <c r="G10" s="150" t="s">
        <v>60</v>
      </c>
      <c r="H10" s="121">
        <v>190113</v>
      </c>
      <c r="I10" s="37">
        <f>ROUND(F10*H10,0)</f>
        <v>190113</v>
      </c>
      <c r="J10" s="38">
        <v>0.1</v>
      </c>
      <c r="L10" s="39" t="s">
        <v>17</v>
      </c>
      <c r="M10" s="359">
        <v>1100000000</v>
      </c>
      <c r="N10" s="361"/>
    </row>
    <row r="11" spans="1:14" ht="20.100000000000001" customHeight="1">
      <c r="A11" s="146" t="s">
        <v>61</v>
      </c>
      <c r="B11" s="151"/>
      <c r="C11" s="152"/>
      <c r="D11" s="152"/>
      <c r="E11" s="153"/>
      <c r="F11" s="124"/>
      <c r="G11" s="154"/>
      <c r="H11" s="121"/>
      <c r="I11" s="37">
        <f t="shared" ref="I11:I16" si="0">ROUND(F11*H11,0)</f>
        <v>0</v>
      </c>
      <c r="J11" s="45">
        <v>0.1</v>
      </c>
      <c r="L11" s="46" t="s">
        <v>18</v>
      </c>
      <c r="M11" s="356">
        <v>9952000</v>
      </c>
      <c r="N11" s="358"/>
    </row>
    <row r="12" spans="1:14" ht="20.100000000000001" customHeight="1">
      <c r="A12" s="146">
        <v>45168</v>
      </c>
      <c r="B12" s="151"/>
      <c r="C12" s="152"/>
      <c r="D12" s="152"/>
      <c r="E12" s="153"/>
      <c r="F12" s="124"/>
      <c r="G12" s="154"/>
      <c r="H12" s="121"/>
      <c r="I12" s="37">
        <f t="shared" si="0"/>
        <v>0</v>
      </c>
      <c r="J12" s="45">
        <v>0.1</v>
      </c>
      <c r="L12" s="46" t="s">
        <v>19</v>
      </c>
      <c r="M12" s="356">
        <f>I19</f>
        <v>236813</v>
      </c>
      <c r="N12" s="358"/>
    </row>
    <row r="13" spans="1:14" ht="20.100000000000001" customHeight="1" thickBot="1">
      <c r="A13" s="146"/>
      <c r="B13" s="151"/>
      <c r="C13" s="152"/>
      <c r="D13" s="152"/>
      <c r="E13" s="153"/>
      <c r="F13" s="124"/>
      <c r="G13" s="154"/>
      <c r="H13" s="121"/>
      <c r="I13" s="37">
        <f t="shared" si="0"/>
        <v>0</v>
      </c>
      <c r="J13" s="45">
        <v>0.1</v>
      </c>
      <c r="L13" s="47" t="s">
        <v>20</v>
      </c>
      <c r="M13" s="437">
        <f>IF(M10=0,"-",M10-M11-M12)</f>
        <v>1089811187</v>
      </c>
      <c r="N13" s="438"/>
    </row>
    <row r="14" spans="1:14" ht="20.100000000000001" customHeight="1" thickBot="1">
      <c r="A14" s="146"/>
      <c r="B14" s="151" t="s">
        <v>62</v>
      </c>
      <c r="C14" s="152"/>
      <c r="D14" s="152"/>
      <c r="E14" s="153"/>
      <c r="F14" s="124">
        <v>1</v>
      </c>
      <c r="G14" s="154" t="s">
        <v>60</v>
      </c>
      <c r="H14" s="121">
        <v>23787</v>
      </c>
      <c r="I14" s="37">
        <f t="shared" si="0"/>
        <v>23787</v>
      </c>
      <c r="J14" s="45">
        <v>0.08</v>
      </c>
      <c r="L14" s="48" t="s">
        <v>21</v>
      </c>
      <c r="M14" s="48"/>
      <c r="N14" s="49"/>
    </row>
    <row r="15" spans="1:14" ht="20.100000000000001" customHeight="1">
      <c r="A15" s="146"/>
      <c r="B15" s="151" t="s">
        <v>63</v>
      </c>
      <c r="C15" s="152"/>
      <c r="D15" s="152"/>
      <c r="E15" s="153"/>
      <c r="F15" s="124">
        <v>1</v>
      </c>
      <c r="G15" s="154" t="s">
        <v>60</v>
      </c>
      <c r="H15" s="121">
        <v>2000</v>
      </c>
      <c r="I15" s="37">
        <f t="shared" si="0"/>
        <v>2000</v>
      </c>
      <c r="J15" s="50" t="s">
        <v>22</v>
      </c>
      <c r="L15" s="362" t="s">
        <v>23</v>
      </c>
      <c r="M15" s="298" t="s">
        <v>24</v>
      </c>
      <c r="N15" s="300"/>
    </row>
    <row r="16" spans="1:14" ht="20.100000000000001" customHeight="1" thickBot="1">
      <c r="A16" s="51"/>
      <c r="B16" s="52" t="s">
        <v>25</v>
      </c>
      <c r="C16" s="53"/>
      <c r="D16" s="53"/>
      <c r="E16" s="54"/>
      <c r="F16" s="55"/>
      <c r="G16" s="56"/>
      <c r="H16" s="57"/>
      <c r="I16" s="37">
        <f t="shared" si="0"/>
        <v>0</v>
      </c>
      <c r="J16" s="58"/>
      <c r="L16" s="363"/>
      <c r="M16" s="301" t="s">
        <v>26</v>
      </c>
      <c r="N16" s="303"/>
    </row>
    <row r="17" spans="1:16" ht="20.100000000000001" customHeight="1">
      <c r="A17" s="364" t="s">
        <v>27</v>
      </c>
      <c r="B17" s="366" t="s">
        <v>64</v>
      </c>
      <c r="C17" s="366"/>
      <c r="D17" s="366"/>
      <c r="E17" s="366"/>
      <c r="F17" s="366"/>
      <c r="G17" s="367"/>
      <c r="H17" s="59" t="s">
        <v>29</v>
      </c>
      <c r="I17" s="60">
        <f>SUM(I10:I16)</f>
        <v>215900</v>
      </c>
      <c r="J17" s="61"/>
      <c r="L17" s="62" t="s">
        <v>30</v>
      </c>
      <c r="M17" s="304" t="s">
        <v>31</v>
      </c>
      <c r="N17" s="306"/>
    </row>
    <row r="18" spans="1:16" ht="20.100000000000001" customHeight="1">
      <c r="A18" s="365"/>
      <c r="B18" s="368"/>
      <c r="C18" s="368"/>
      <c r="D18" s="368"/>
      <c r="E18" s="368"/>
      <c r="F18" s="368"/>
      <c r="G18" s="369"/>
      <c r="H18" s="59" t="s">
        <v>32</v>
      </c>
      <c r="I18" s="63">
        <f>ROUNDDOWN(SUM(I10:I13)*0.1,0)+ROUNDDOWN(I14*0.08,0)</f>
        <v>20913</v>
      </c>
      <c r="L18" s="62" t="s">
        <v>33</v>
      </c>
      <c r="M18" s="428"/>
      <c r="N18" s="429"/>
    </row>
    <row r="19" spans="1:16" ht="20.100000000000001" customHeight="1" thickBot="1">
      <c r="B19" s="368"/>
      <c r="C19" s="368"/>
      <c r="D19" s="368"/>
      <c r="E19" s="368"/>
      <c r="F19" s="368"/>
      <c r="G19" s="369"/>
      <c r="H19" s="64" t="s">
        <v>34</v>
      </c>
      <c r="I19" s="65">
        <f>SUM(I17:I18)</f>
        <v>236813</v>
      </c>
      <c r="L19" s="66" t="s">
        <v>35</v>
      </c>
      <c r="M19" s="430"/>
      <c r="N19" s="431"/>
    </row>
    <row r="20" spans="1:16" ht="19.95" customHeight="1" thickBot="1">
      <c r="A20" s="67" t="s">
        <v>65</v>
      </c>
      <c r="I20" s="68"/>
      <c r="J20" s="69"/>
      <c r="L20" s="70" t="s">
        <v>37</v>
      </c>
      <c r="M20" s="70"/>
      <c r="N20" s="71"/>
    </row>
    <row r="21" spans="1:16" s="72" customFormat="1" ht="21.6" customHeight="1">
      <c r="A21" s="370" t="s">
        <v>38</v>
      </c>
      <c r="B21" s="370"/>
      <c r="C21" s="73" t="s">
        <v>39</v>
      </c>
      <c r="D21" s="339" t="s">
        <v>40</v>
      </c>
      <c r="E21" s="340"/>
      <c r="F21" s="341"/>
      <c r="G21" s="342" t="s">
        <v>41</v>
      </c>
      <c r="H21" s="343"/>
      <c r="I21" s="74" t="s">
        <v>42</v>
      </c>
      <c r="J21" s="74"/>
      <c r="L21" s="75" t="s">
        <v>43</v>
      </c>
      <c r="M21" s="289">
        <f>SUMIF($J$10:$J$16,$R$10,$I$10:$I$16)</f>
        <v>0</v>
      </c>
      <c r="N21" s="291"/>
      <c r="P21" s="235" t="s">
        <v>98</v>
      </c>
    </row>
    <row r="22" spans="1:16" s="72" customFormat="1" ht="20.100000000000001" customHeight="1">
      <c r="A22" s="316"/>
      <c r="B22" s="316"/>
      <c r="C22" s="76"/>
      <c r="D22" s="317"/>
      <c r="E22" s="318"/>
      <c r="F22" s="319"/>
      <c r="G22" s="320"/>
      <c r="H22" s="321"/>
      <c r="I22" s="77"/>
      <c r="J22" s="78"/>
      <c r="L22" s="79" t="s">
        <v>32</v>
      </c>
      <c r="M22" s="292">
        <f>IF(P22="四捨五入",ROUND(M21*0.08,0.1),IF(P22="切り捨て",ROUNDDOWN(M21*0.08,0),ROUND(M21*0.08,0.1)))</f>
        <v>0</v>
      </c>
      <c r="N22" s="294"/>
      <c r="P22" s="241" t="s">
        <v>99</v>
      </c>
    </row>
    <row r="23" spans="1:16" s="72" customFormat="1" ht="20.100000000000001" customHeight="1">
      <c r="A23" s="322"/>
      <c r="B23" s="322"/>
      <c r="C23" s="80"/>
      <c r="D23" s="323"/>
      <c r="E23" s="324"/>
      <c r="F23" s="325"/>
      <c r="G23" s="326"/>
      <c r="H23" s="327"/>
      <c r="I23" s="81"/>
      <c r="J23" s="82"/>
      <c r="L23" s="83" t="s">
        <v>44</v>
      </c>
      <c r="M23" s="295">
        <f>SUMIF($J$10:$J$16,$R$9,$I$10:$I$16)</f>
        <v>0</v>
      </c>
      <c r="N23" s="297"/>
    </row>
    <row r="24" spans="1:16" s="72" customFormat="1" ht="20.100000000000001" customHeight="1">
      <c r="A24" s="329"/>
      <c r="B24" s="329"/>
      <c r="C24" s="84"/>
      <c r="D24" s="330"/>
      <c r="E24" s="331"/>
      <c r="F24" s="332"/>
      <c r="G24" s="333"/>
      <c r="H24" s="334"/>
      <c r="I24" s="85"/>
      <c r="J24" s="86"/>
      <c r="L24" s="79" t="s">
        <v>32</v>
      </c>
      <c r="M24" s="292">
        <f>IF(P22="四捨五入",ROUND(M23*0.1,0.1),IF(P22="切り捨て",ROUNDDOWN(M23*0.1,0),ROUND(M23*0.1,0.1)))</f>
        <v>0</v>
      </c>
      <c r="N24" s="294"/>
    </row>
    <row r="25" spans="1:16" s="72" customFormat="1" ht="20.100000000000001" customHeight="1" thickBot="1">
      <c r="A25" s="335"/>
      <c r="B25" s="335"/>
      <c r="C25" s="87"/>
      <c r="D25" s="336"/>
      <c r="E25" s="336"/>
      <c r="F25" s="336"/>
      <c r="G25" s="337"/>
      <c r="H25" s="337"/>
      <c r="I25" s="88"/>
      <c r="J25" s="89"/>
      <c r="L25" s="83" t="s">
        <v>22</v>
      </c>
      <c r="M25" s="281">
        <f>SUMIF($J$10:$J$16,$R$11,$I$10:$I$16)</f>
        <v>0</v>
      </c>
      <c r="N25" s="283"/>
    </row>
    <row r="26" spans="1:16" s="72" customFormat="1" ht="20.100000000000001" customHeight="1">
      <c r="J26" s="90"/>
      <c r="L26" s="91" t="s">
        <v>45</v>
      </c>
      <c r="M26" s="278">
        <f>M21+M23+M25</f>
        <v>0</v>
      </c>
      <c r="N26" s="280"/>
    </row>
    <row r="27" spans="1:16" s="72" customFormat="1" ht="19.95" customHeight="1" thickBot="1">
      <c r="A27" s="338"/>
      <c r="B27" s="338"/>
      <c r="C27" s="338"/>
      <c r="D27" s="338"/>
      <c r="E27" s="338"/>
      <c r="F27" s="338"/>
      <c r="G27" s="338"/>
      <c r="H27" s="338"/>
      <c r="I27" s="338"/>
      <c r="J27" s="338"/>
      <c r="K27" s="92"/>
      <c r="L27" s="93" t="s">
        <v>46</v>
      </c>
      <c r="M27" s="281">
        <f>M22+M24</f>
        <v>0</v>
      </c>
      <c r="N27" s="283"/>
    </row>
    <row r="28" spans="1:16" s="94" customFormat="1" ht="6" customHeight="1">
      <c r="A28" s="328"/>
      <c r="B28" s="328"/>
      <c r="C28" s="328"/>
      <c r="D28" s="95"/>
      <c r="E28" s="95"/>
      <c r="F28" s="95"/>
      <c r="G28" s="95"/>
      <c r="H28" s="95"/>
      <c r="I28" s="95"/>
      <c r="J28" s="95"/>
      <c r="L28" s="96"/>
      <c r="M28" s="96"/>
      <c r="N28" s="97"/>
    </row>
  </sheetData>
  <mergeCells count="47">
    <mergeCell ref="D21:F21"/>
    <mergeCell ref="G21:H21"/>
    <mergeCell ref="A1:G4"/>
    <mergeCell ref="L1:N1"/>
    <mergeCell ref="A6:E6"/>
    <mergeCell ref="A7:B7"/>
    <mergeCell ref="C7:G7"/>
    <mergeCell ref="L7:N7"/>
    <mergeCell ref="M11:N11"/>
    <mergeCell ref="M12:N12"/>
    <mergeCell ref="M13:N13"/>
    <mergeCell ref="L15:L16"/>
    <mergeCell ref="A17:A18"/>
    <mergeCell ref="B17:G19"/>
    <mergeCell ref="A21:B21"/>
    <mergeCell ref="A28:C28"/>
    <mergeCell ref="A24:B24"/>
    <mergeCell ref="D24:F24"/>
    <mergeCell ref="G24:H24"/>
    <mergeCell ref="A25:B25"/>
    <mergeCell ref="D25:F25"/>
    <mergeCell ref="G25:H25"/>
    <mergeCell ref="A27:C27"/>
    <mergeCell ref="D27:G27"/>
    <mergeCell ref="H27:J27"/>
    <mergeCell ref="A22:B22"/>
    <mergeCell ref="D22:F22"/>
    <mergeCell ref="G22:H22"/>
    <mergeCell ref="A23:B23"/>
    <mergeCell ref="D23:F23"/>
    <mergeCell ref="G23:H23"/>
    <mergeCell ref="M26:N26"/>
    <mergeCell ref="M27:N27"/>
    <mergeCell ref="K5:L5"/>
    <mergeCell ref="K4:N4"/>
    <mergeCell ref="M21:N21"/>
    <mergeCell ref="M22:N22"/>
    <mergeCell ref="M23:N23"/>
    <mergeCell ref="M24:N24"/>
    <mergeCell ref="M25:N25"/>
    <mergeCell ref="M15:N15"/>
    <mergeCell ref="M16:N16"/>
    <mergeCell ref="M17:N17"/>
    <mergeCell ref="M18:N18"/>
    <mergeCell ref="M19:N19"/>
    <mergeCell ref="M9:N9"/>
    <mergeCell ref="M10:N10"/>
  </mergeCells>
  <phoneticPr fontId="5"/>
  <dataValidations count="1">
    <dataValidation type="list" allowBlank="1" showInputMessage="1" showErrorMessage="1" sqref="P22" xr:uid="{2EBD5542-076F-4076-A08C-82B17F4CB04C}">
      <formula1>$S$9:$S$11</formula1>
    </dataValidation>
  </dataValidations>
  <printOptions horizontalCentered="1" verticalCentered="1" gridLinesSet="0"/>
  <pageMargins left="0" right="0" top="0.59055118110236227" bottom="0.39370078740157483" header="0" footer="0"/>
  <pageSetup paperSize="9" scale="99" fitToHeight="0" orientation="landscape" horizontalDpi="240" verticalDpi="24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3E5D40E-12E7-4E1D-97E4-B63F2C593D06}">
          <x14:formula1>
            <xm:f>リスト!$A$2:$A$8</xm:f>
          </x14:formula1>
          <xm:sqref>N5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D5174-C0E8-4EE8-862C-9AA1A9DF3E8B}">
  <sheetPr>
    <pageSetUpPr autoPageBreaks="0" fitToPage="1"/>
  </sheetPr>
  <dimension ref="A1:G29"/>
  <sheetViews>
    <sheetView showGridLines="0" showZeros="0" zoomScaleNormal="100" zoomScaleSheetLayoutView="100" workbookViewId="0">
      <selection activeCell="F32" sqref="F32"/>
    </sheetView>
  </sheetViews>
  <sheetFormatPr defaultColWidth="9" defaultRowHeight="13.2"/>
  <cols>
    <col min="1" max="1" width="7.59765625" style="2" customWidth="1"/>
    <col min="2" max="2" width="34.59765625" style="2" customWidth="1"/>
    <col min="3" max="3" width="16.59765625" style="2" customWidth="1"/>
    <col min="4" max="4" width="4.59765625" style="2" customWidth="1"/>
    <col min="5" max="5" width="12.69921875" style="2" customWidth="1"/>
    <col min="6" max="6" width="19.3984375" style="2" customWidth="1"/>
    <col min="7" max="7" width="35.59765625" style="2" customWidth="1"/>
    <col min="8" max="16384" width="9" style="2"/>
  </cols>
  <sheetData>
    <row r="1" spans="1:7" ht="17.850000000000001" customHeight="1">
      <c r="A1" s="427" t="s">
        <v>47</v>
      </c>
      <c r="B1" s="427"/>
      <c r="C1" s="427"/>
      <c r="D1" s="427"/>
      <c r="E1" s="98"/>
      <c r="F1" s="98"/>
      <c r="G1" s="99" t="s">
        <v>48</v>
      </c>
    </row>
    <row r="2" spans="1:7" ht="17.850000000000001" customHeight="1" thickBot="1">
      <c r="A2" s="427"/>
      <c r="B2" s="427"/>
      <c r="C2" s="427"/>
      <c r="D2" s="427"/>
      <c r="E2" s="100"/>
      <c r="F2" s="101"/>
      <c r="G2" s="101"/>
    </row>
    <row r="3" spans="1:7" ht="17.850000000000001" customHeight="1">
      <c r="A3" s="427"/>
      <c r="B3" s="427"/>
      <c r="C3" s="427"/>
      <c r="D3" s="427"/>
      <c r="E3" s="5" t="s">
        <v>1</v>
      </c>
      <c r="F3" s="7"/>
      <c r="G3" s="102"/>
    </row>
    <row r="4" spans="1:7" ht="17.850000000000001" customHeight="1">
      <c r="A4" s="427"/>
      <c r="B4" s="427"/>
      <c r="C4" s="427"/>
      <c r="D4" s="427"/>
      <c r="E4" s="155"/>
      <c r="F4" s="104"/>
      <c r="G4" s="105"/>
    </row>
    <row r="5" spans="1:7" ht="17.850000000000001" customHeight="1">
      <c r="A5" s="427"/>
      <c r="B5" s="427"/>
      <c r="C5" s="427"/>
      <c r="D5" s="427"/>
      <c r="E5" s="155"/>
      <c r="F5" s="98"/>
      <c r="G5" s="106"/>
    </row>
    <row r="6" spans="1:7" ht="17.850000000000001" customHeight="1">
      <c r="D6" s="107"/>
      <c r="E6" s="108"/>
      <c r="F6" s="98"/>
      <c r="G6" s="106"/>
    </row>
    <row r="7" spans="1:7" ht="17.850000000000001" customHeight="1" thickBot="1">
      <c r="B7" s="109"/>
      <c r="C7" s="12"/>
      <c r="E7" s="110"/>
      <c r="F7" s="111"/>
      <c r="G7" s="112"/>
    </row>
    <row r="8" spans="1:7" ht="17.850000000000001" customHeight="1" thickBot="1"/>
    <row r="9" spans="1:7" ht="17.850000000000001" customHeight="1">
      <c r="A9" s="113" t="s">
        <v>9</v>
      </c>
      <c r="B9" s="26" t="s">
        <v>10</v>
      </c>
      <c r="C9" s="26" t="s">
        <v>11</v>
      </c>
      <c r="D9" s="114" t="s">
        <v>12</v>
      </c>
      <c r="E9" s="26" t="s">
        <v>13</v>
      </c>
      <c r="F9" s="115" t="s">
        <v>14</v>
      </c>
      <c r="G9" s="116" t="s">
        <v>49</v>
      </c>
    </row>
    <row r="10" spans="1:7" ht="17.850000000000001" customHeight="1">
      <c r="A10" s="117">
        <v>44774</v>
      </c>
      <c r="B10" s="118" t="s">
        <v>66</v>
      </c>
      <c r="C10" s="119">
        <v>16</v>
      </c>
      <c r="D10" s="120" t="s">
        <v>67</v>
      </c>
      <c r="E10" s="121">
        <v>4543</v>
      </c>
      <c r="F10" s="122">
        <f>ROUND(C10*E10,0)</f>
        <v>72688</v>
      </c>
      <c r="G10" s="123"/>
    </row>
    <row r="11" spans="1:7" ht="17.850000000000001" customHeight="1">
      <c r="A11" s="117">
        <v>45153</v>
      </c>
      <c r="B11" s="118" t="s">
        <v>68</v>
      </c>
      <c r="C11" s="124">
        <v>5</v>
      </c>
      <c r="D11" s="125" t="s">
        <v>67</v>
      </c>
      <c r="E11" s="121">
        <v>6985</v>
      </c>
      <c r="F11" s="122">
        <f t="shared" ref="F11:F27" si="0">ROUND(C11*E11,0)</f>
        <v>34925</v>
      </c>
      <c r="G11" s="126"/>
    </row>
    <row r="12" spans="1:7" ht="17.850000000000001" customHeight="1">
      <c r="A12" s="117">
        <v>45155</v>
      </c>
      <c r="B12" s="118" t="s">
        <v>69</v>
      </c>
      <c r="C12" s="124">
        <v>1</v>
      </c>
      <c r="D12" s="125" t="s">
        <v>60</v>
      </c>
      <c r="E12" s="121">
        <v>20000</v>
      </c>
      <c r="F12" s="122">
        <f t="shared" si="0"/>
        <v>20000</v>
      </c>
      <c r="G12" s="126"/>
    </row>
    <row r="13" spans="1:7" ht="17.850000000000001" customHeight="1">
      <c r="A13" s="117">
        <v>45158</v>
      </c>
      <c r="B13" s="118" t="s">
        <v>70</v>
      </c>
      <c r="C13" s="124">
        <v>5</v>
      </c>
      <c r="D13" s="125" t="s">
        <v>67</v>
      </c>
      <c r="E13" s="121">
        <v>8000</v>
      </c>
      <c r="F13" s="122">
        <f t="shared" si="0"/>
        <v>40000</v>
      </c>
      <c r="G13" s="126"/>
    </row>
    <row r="14" spans="1:7" ht="17.850000000000001" customHeight="1">
      <c r="A14" s="117">
        <v>45160</v>
      </c>
      <c r="B14" s="118" t="s">
        <v>71</v>
      </c>
      <c r="C14" s="124">
        <v>1</v>
      </c>
      <c r="D14" s="125" t="s">
        <v>60</v>
      </c>
      <c r="E14" s="121">
        <v>5000</v>
      </c>
      <c r="F14" s="122">
        <f t="shared" si="0"/>
        <v>5000</v>
      </c>
      <c r="G14" s="126"/>
    </row>
    <row r="15" spans="1:7" ht="17.850000000000001" customHeight="1">
      <c r="A15" s="117">
        <v>45161</v>
      </c>
      <c r="B15" s="118" t="s">
        <v>72</v>
      </c>
      <c r="C15" s="124">
        <v>5</v>
      </c>
      <c r="D15" s="125" t="s">
        <v>73</v>
      </c>
      <c r="E15" s="121">
        <v>3500</v>
      </c>
      <c r="F15" s="122">
        <f t="shared" si="0"/>
        <v>17500</v>
      </c>
      <c r="G15" s="126"/>
    </row>
    <row r="16" spans="1:7" ht="17.850000000000001" customHeight="1">
      <c r="A16" s="117">
        <v>45166</v>
      </c>
      <c r="B16" s="118" t="s">
        <v>62</v>
      </c>
      <c r="C16" s="124">
        <v>9</v>
      </c>
      <c r="D16" s="125" t="s">
        <v>74</v>
      </c>
      <c r="E16" s="121">
        <v>2643</v>
      </c>
      <c r="F16" s="122">
        <f>ROUND(C16*E16,0)</f>
        <v>23787</v>
      </c>
      <c r="G16" s="126" t="s">
        <v>75</v>
      </c>
    </row>
    <row r="17" spans="1:7" ht="17.850000000000001" customHeight="1">
      <c r="A17" s="117">
        <v>45168</v>
      </c>
      <c r="B17" s="118" t="s">
        <v>63</v>
      </c>
      <c r="C17" s="124">
        <v>1</v>
      </c>
      <c r="D17" s="125" t="s">
        <v>76</v>
      </c>
      <c r="E17" s="121">
        <v>2000</v>
      </c>
      <c r="F17" s="122">
        <f>ROUND(C17*E17,0)</f>
        <v>2000</v>
      </c>
      <c r="G17" s="126" t="s">
        <v>77</v>
      </c>
    </row>
    <row r="18" spans="1:7" ht="17.850000000000001" customHeight="1">
      <c r="A18" s="117"/>
      <c r="B18" s="118"/>
      <c r="C18" s="124"/>
      <c r="D18" s="125"/>
      <c r="E18" s="121"/>
      <c r="F18" s="122">
        <f t="shared" si="0"/>
        <v>0</v>
      </c>
      <c r="G18" s="126"/>
    </row>
    <row r="19" spans="1:7" ht="17.850000000000001" customHeight="1">
      <c r="A19" s="117"/>
      <c r="B19" s="118"/>
      <c r="C19" s="124"/>
      <c r="D19" s="125"/>
      <c r="E19" s="121"/>
      <c r="F19" s="122">
        <f t="shared" si="0"/>
        <v>0</v>
      </c>
      <c r="G19" s="126"/>
    </row>
    <row r="20" spans="1:7" ht="17.850000000000001" customHeight="1">
      <c r="A20" s="117"/>
      <c r="B20" s="118"/>
      <c r="C20" s="124"/>
      <c r="D20" s="125"/>
      <c r="E20" s="121"/>
      <c r="F20" s="122">
        <f t="shared" si="0"/>
        <v>0</v>
      </c>
      <c r="G20" s="126"/>
    </row>
    <row r="21" spans="1:7" ht="17.850000000000001" customHeight="1">
      <c r="A21" s="117"/>
      <c r="B21" s="118"/>
      <c r="C21" s="124"/>
      <c r="D21" s="125"/>
      <c r="E21" s="121"/>
      <c r="F21" s="122">
        <f t="shared" si="0"/>
        <v>0</v>
      </c>
      <c r="G21" s="126"/>
    </row>
    <row r="22" spans="1:7" ht="17.850000000000001" customHeight="1">
      <c r="A22" s="117"/>
      <c r="B22" s="118"/>
      <c r="C22" s="124"/>
      <c r="D22" s="125"/>
      <c r="E22" s="121"/>
      <c r="F22" s="122">
        <f t="shared" si="0"/>
        <v>0</v>
      </c>
      <c r="G22" s="126"/>
    </row>
    <row r="23" spans="1:7" ht="17.850000000000001" customHeight="1">
      <c r="A23" s="117"/>
      <c r="B23" s="118"/>
      <c r="C23" s="124"/>
      <c r="D23" s="125"/>
      <c r="E23" s="121"/>
      <c r="F23" s="122">
        <f t="shared" si="0"/>
        <v>0</v>
      </c>
      <c r="G23" s="126"/>
    </row>
    <row r="24" spans="1:7" ht="17.850000000000001" customHeight="1">
      <c r="A24" s="117"/>
      <c r="B24" s="118"/>
      <c r="C24" s="124"/>
      <c r="D24" s="125"/>
      <c r="E24" s="121"/>
      <c r="F24" s="122">
        <f t="shared" si="0"/>
        <v>0</v>
      </c>
      <c r="G24" s="126"/>
    </row>
    <row r="25" spans="1:7" ht="17.850000000000001" customHeight="1">
      <c r="A25" s="117"/>
      <c r="B25" s="118"/>
      <c r="C25" s="124"/>
      <c r="D25" s="125"/>
      <c r="E25" s="121"/>
      <c r="F25" s="122">
        <f t="shared" si="0"/>
        <v>0</v>
      </c>
      <c r="G25" s="126"/>
    </row>
    <row r="26" spans="1:7" ht="17.850000000000001" customHeight="1">
      <c r="A26" s="117"/>
      <c r="B26" s="118"/>
      <c r="C26" s="124"/>
      <c r="D26" s="125"/>
      <c r="E26" s="121"/>
      <c r="F26" s="122">
        <f t="shared" si="0"/>
        <v>0</v>
      </c>
      <c r="G26" s="126"/>
    </row>
    <row r="27" spans="1:7" ht="17.850000000000001" customHeight="1" thickBot="1">
      <c r="A27" s="127"/>
      <c r="B27" s="128"/>
      <c r="C27" s="129"/>
      <c r="D27" s="130"/>
      <c r="E27" s="121"/>
      <c r="F27" s="122">
        <f t="shared" si="0"/>
        <v>0</v>
      </c>
      <c r="G27" s="126"/>
    </row>
    <row r="28" spans="1:7" ht="17.850000000000001" customHeight="1">
      <c r="A28" s="131" t="s">
        <v>50</v>
      </c>
      <c r="B28" s="131"/>
      <c r="C28" s="61"/>
      <c r="D28" s="132"/>
      <c r="E28" s="133" t="s">
        <v>51</v>
      </c>
      <c r="F28" s="134">
        <f>SUM(F10:F27)</f>
        <v>215900</v>
      </c>
      <c r="G28" s="135"/>
    </row>
    <row r="29" spans="1:7" ht="17.850000000000001" customHeight="1" thickBot="1">
      <c r="B29" s="136"/>
      <c r="D29" s="137"/>
      <c r="E29" s="138" t="s">
        <v>34</v>
      </c>
      <c r="F29" s="139">
        <f>F28</f>
        <v>215900</v>
      </c>
      <c r="G29" s="140" t="s">
        <v>78</v>
      </c>
    </row>
  </sheetData>
  <mergeCells count="1">
    <mergeCell ref="A1:D5"/>
  </mergeCells>
  <phoneticPr fontId="5"/>
  <printOptions horizontalCentered="1" verticalCentered="1" gridLinesSet="0"/>
  <pageMargins left="0" right="0" top="0.59055118110236227" bottom="0.39370078740157483" header="0" footer="0"/>
  <pageSetup paperSize="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D29D-3F70-4306-A43B-DA463CC1110D}">
  <dimension ref="A1:B8"/>
  <sheetViews>
    <sheetView workbookViewId="0">
      <selection activeCell="A8" sqref="A8"/>
    </sheetView>
  </sheetViews>
  <sheetFormatPr defaultRowHeight="18"/>
  <sheetData>
    <row r="1" spans="1:2">
      <c r="A1" s="255" t="s">
        <v>130</v>
      </c>
      <c r="B1" s="255" t="s">
        <v>139</v>
      </c>
    </row>
    <row r="2" spans="1:2">
      <c r="A2" s="256" t="s">
        <v>134</v>
      </c>
      <c r="B2" s="263" t="s">
        <v>138</v>
      </c>
    </row>
    <row r="3" spans="1:2">
      <c r="A3" s="257" t="s">
        <v>131</v>
      </c>
      <c r="B3" s="264" t="s">
        <v>140</v>
      </c>
    </row>
    <row r="4" spans="1:2">
      <c r="A4" s="257" t="s">
        <v>145</v>
      </c>
      <c r="B4" s="258"/>
    </row>
    <row r="5" spans="1:2">
      <c r="A5" s="257" t="s">
        <v>135</v>
      </c>
    </row>
    <row r="6" spans="1:2">
      <c r="A6" s="257" t="s">
        <v>136</v>
      </c>
    </row>
    <row r="7" spans="1:2">
      <c r="A7" s="257" t="s">
        <v>132</v>
      </c>
    </row>
    <row r="8" spans="1:2">
      <c r="A8" s="258" t="s">
        <v>133</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説明</vt:lpstr>
      <vt:lpstr>複数税率</vt:lpstr>
      <vt:lpstr>単一税率</vt:lpstr>
      <vt:lpstr>免税事業者</vt:lpstr>
      <vt:lpstr>免税単一</vt:lpstr>
      <vt:lpstr>請求内訳書</vt:lpstr>
      <vt:lpstr>請求書書式(記載例)</vt:lpstr>
      <vt:lpstr>請求内訳書（記載例）</vt:lpstr>
      <vt:lpstr>リスト</vt:lpstr>
      <vt:lpstr>'請求書書式(記載例)'!Print_Area</vt:lpstr>
      <vt:lpstr>単一税率!Print_Area</vt:lpstr>
      <vt:lpstr>複数税率!Print_Area</vt:lpstr>
      <vt:lpstr>免税事業者!Print_Area</vt:lpstr>
      <vt:lpstr>免税単一!Print_Area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smctuser</dc:creator>
  <cp:lastModifiedBy>平岡 健</cp:lastModifiedBy>
  <cp:lastPrinted>2025-11-19T07:13:12Z</cp:lastPrinted>
  <dcterms:created xsi:type="dcterms:W3CDTF">2015-06-05T18:19:34Z</dcterms:created>
  <dcterms:modified xsi:type="dcterms:W3CDTF">2026-01-05T04:37:25Z</dcterms:modified>
</cp:coreProperties>
</file>